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24226"/>
  <mc:AlternateContent xmlns:mc="http://schemas.openxmlformats.org/markup-compatibility/2006">
    <mc:Choice Requires="x15">
      <x15ac:absPath xmlns:x15ac="http://schemas.microsoft.com/office/spreadsheetml/2010/11/ac" url="M:\00000 INST MPAL DE LA JUVENTUD 2018\CUENTA PUBLICA\5.- IMJU ANUL 2018\"/>
    </mc:Choice>
  </mc:AlternateContent>
  <xr:revisionPtr revIDLastSave="0" documentId="13_ncr:1_{16C75D2A-3F5A-48CD-B88B-25FE95F46F08}" xr6:coauthVersionLast="40" xr6:coauthVersionMax="40" xr10:uidLastSave="{00000000-0000-0000-0000-000000000000}"/>
  <bookViews>
    <workbookView xWindow="-108" yWindow="-108" windowWidth="23256" windowHeight="12600" tabRatio="885" activeTab="2" xr2:uid="{00000000-000D-0000-FFFF-FFFF00000000}"/>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3" i="6" l="1"/>
  <c r="H14" i="6" l="1"/>
  <c r="G13" i="6"/>
  <c r="E23" i="5" l="1"/>
  <c r="H23" i="5" s="1"/>
  <c r="H7" i="4"/>
  <c r="E7" i="4"/>
  <c r="G16" i="8"/>
  <c r="F16" i="8"/>
  <c r="C16" i="8"/>
  <c r="D16" i="8"/>
  <c r="E6" i="8"/>
  <c r="E5" i="6"/>
  <c r="G5" i="6"/>
  <c r="F5" i="6"/>
  <c r="D5" i="6"/>
  <c r="C5" i="6"/>
  <c r="D52" i="4" l="1"/>
  <c r="C52" i="4"/>
  <c r="H6" i="8"/>
  <c r="E8" i="8"/>
  <c r="E16" i="8" s="1"/>
  <c r="H76" i="6"/>
  <c r="H75" i="6"/>
  <c r="E45" i="6"/>
  <c r="H8" i="6"/>
  <c r="H7" i="6"/>
  <c r="H6" i="6"/>
  <c r="H45" i="6"/>
  <c r="E37" i="6"/>
  <c r="H37" i="6" s="1"/>
  <c r="H32" i="6"/>
  <c r="H35" i="6"/>
  <c r="H34" i="6"/>
  <c r="H30" i="6"/>
  <c r="H29" i="6"/>
  <c r="H28" i="6"/>
  <c r="H27" i="6"/>
  <c r="H25" i="6"/>
  <c r="H24" i="6"/>
  <c r="F23" i="6"/>
  <c r="D23" i="6"/>
  <c r="C23" i="6"/>
  <c r="H8" i="8" l="1"/>
  <c r="H16" i="8"/>
  <c r="H31" i="6"/>
  <c r="H26" i="6"/>
  <c r="E13" i="6"/>
  <c r="C13" i="6"/>
  <c r="H12" i="6"/>
  <c r="E23" i="6" l="1"/>
  <c r="H23" i="6" s="1"/>
  <c r="H11" i="6" l="1"/>
  <c r="H10" i="6"/>
  <c r="H9" i="6"/>
  <c r="H5" i="6" s="1"/>
  <c r="H16" i="4" l="1"/>
  <c r="D16" i="4"/>
  <c r="E16" i="4"/>
  <c r="F16" i="4"/>
  <c r="G16" i="4"/>
  <c r="E33" i="6" l="1"/>
  <c r="G42" i="5" l="1"/>
  <c r="F42" i="5"/>
  <c r="E42" i="5"/>
  <c r="D42" i="5"/>
  <c r="C42" i="5"/>
  <c r="H42" i="5"/>
  <c r="H52" i="4"/>
  <c r="G52" i="4"/>
  <c r="F52" i="4"/>
  <c r="E52" i="4"/>
  <c r="C16" i="4"/>
  <c r="G43" i="6"/>
  <c r="F43" i="6"/>
  <c r="G33" i="6"/>
  <c r="F33" i="6"/>
  <c r="H33" i="6" s="1"/>
  <c r="F13"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4" i="6"/>
  <c r="D42" i="6"/>
  <c r="D41" i="6"/>
  <c r="D40" i="6"/>
  <c r="D39" i="6"/>
  <c r="D38" i="6"/>
  <c r="D36" i="6"/>
  <c r="D35" i="6"/>
  <c r="D34" i="6"/>
  <c r="D33" i="6" l="1"/>
  <c r="H13" i="6"/>
  <c r="G77" i="6"/>
  <c r="F77" i="6"/>
  <c r="E43" i="6" l="1"/>
  <c r="D43" i="6"/>
  <c r="C43" i="6"/>
  <c r="C33"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4" i="6"/>
  <c r="H42" i="6"/>
  <c r="H41" i="6"/>
  <c r="H40" i="6"/>
  <c r="H39" i="6"/>
  <c r="H38" i="6"/>
  <c r="H36" i="6"/>
  <c r="H22" i="6"/>
  <c r="H21" i="6"/>
  <c r="H20" i="6"/>
  <c r="H19" i="6"/>
  <c r="H18" i="6"/>
  <c r="H17" i="6"/>
  <c r="H16" i="6"/>
  <c r="H15" i="6"/>
  <c r="C77" i="6" l="1"/>
  <c r="E77" i="6"/>
  <c r="H43" i="6"/>
  <c r="H77" i="6" s="1"/>
  <c r="D13" i="6"/>
  <c r="D77" i="6" s="1"/>
</calcChain>
</file>

<file path=xl/sharedStrings.xml><?xml version="1.0" encoding="utf-8"?>
<sst xmlns="http://schemas.openxmlformats.org/spreadsheetml/2006/main" count="199" uniqueCount="138">
  <si>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</si>
  <si>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</si>
  <si>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</si>
  <si>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</si>
  <si>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</si>
  <si>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</si>
  <si>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</si>
  <si>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</si>
  <si>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</si>
  <si>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</si>
  <si>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</si>
  <si>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</si>
  <si>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</si>
  <si>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</si>
  <si>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</si>
  <si>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</si>
  <si>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</si>
  <si>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</si>
  <si>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</si>
  <si>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</si>
  <si>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</si>
  <si>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</si>
  <si>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</si>
  <si>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</si>
  <si>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</si>
  <si>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</si>
  <si>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</si>
  <si>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</si>
  <si>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</si>
  <si>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</si>
  <si>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</si>
  <si>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</si>
  <si>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</si>
  <si>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</si>
  <si>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</si>
  <si>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</si>
  <si>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</si>
  <si>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</si>
  <si>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</si>
  <si>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</si>
  <si>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</si>
  <si>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</si>
  <si>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</si>
  <si>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</si>
  <si>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</si>
  <si>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</si>
  <si>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</si>
  <si>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</si>
  <si>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</si>
  <si>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</si>
  <si>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</si>
  <si>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</si>
  <si>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</si>
  <si>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</si>
  <si>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</si>
  <si>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</si>
  <si>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</si>
  <si>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</si>
  <si>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</si>
  <si>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</si>
  <si>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</si>
  <si>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</si>
  <si>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</si>
  <si>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</si>
  <si>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</si>
  <si>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</si>
  <si>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</si>
  <si>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</si>
  <si>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</si>
  <si>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</si>
  <si>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</si>
  <si>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</si>
  <si>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</si>
  <si>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</si>
  <si>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</si>
  <si>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</si>
  <si>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</si>
  <si>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</si>
  <si>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</si>
  <si>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</si>
  <si>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</si>
  <si>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</si>
  <si>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</si>
  <si>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</si>
  <si>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</si>
  <si>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</si>
  <si>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</si>
  <si>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</si>
  <si>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</si>
  <si>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</si>
  <si>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</si>
  <si>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</si>
  <si>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</si>
  <si>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</si>
  <si>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</si>
  <si>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</si>
  <si>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</si>
  <si>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</si>
  <si>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</si>
  <si>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</si>
  <si>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</si>
  <si>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</si>
  <si>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</si>
  <si>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</si>
  <si>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</si>
  <si>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</si>
  <si>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</si>
  <si>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</si>
  <si>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</si>
  <si>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</si>
  <si>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</si>
  <si>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</si>
  <si>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</si>
  <si>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</si>
  <si>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</si>
  <si>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</si>
  <si>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</si>
  <si>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</si>
  <si>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</si>
  <si>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</si>
  <si>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</si>
  <si>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</si>
  <si>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</si>
  <si>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</si>
  <si>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</si>
  <si>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</si>
  <si>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</si>
  <si>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</si>
  <si>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Bajo protesta de decir verdad declaramos que los Estados Financieros y sus notas, son razonablemente correctos y son responsabilidad del emisor.</t>
  </si>
  <si>
    <t>Bajo protesta de decir verdad declaramos que los Estados Financieros y sus notas, son razonablemente correctos y son responsabilidad del emisor de la informacion.</t>
  </si>
  <si>
    <t>no aplica</t>
  </si>
  <si>
    <t>Dirección general</t>
  </si>
  <si>
    <t>Instituto Municipal de la Juventud de León Guanajuto
Estado Analítico del Ejercicio del Presupuesto de Egresos
Clasificación Administrativa
Del 01 Enero al 31 de diciembre del 2018</t>
  </si>
  <si>
    <t>Instituto Municipal de la juventud de León Guanajuato
Estado Analítico del Ejercicio del Presupuesto de Egresos
Clasificación Administrativa
Del 01 de Enero al 31 de diciembre del 2018</t>
  </si>
  <si>
    <t>Instituto Municipal de la juventud de León Guanajuato
Estado Analítico del Ejercicio del Presupuesto de Egresos
Clasificación por Objeto del Gasto (Capítulo y Concepto)
Del 01 de enero al 31 de diciembre del 2018</t>
  </si>
  <si>
    <t>Instituto Municipal de la Juventud de León Guanajuato
Estado Analítico del Ejercicio del Presupuesto de Egresos
Clasificación Económica (por Tipo de Gasto)
Del 01 de Enero al 31 de diciembre del 2018</t>
  </si>
  <si>
    <t>Instituto Municipal de la Juventud de Léon Guanajuto
Estado Analítico del Ejercicio del Presupuesto de Egresos
Clasificación Administrativa
Del 01 de Enero al 31 de diciembre del 2018</t>
  </si>
  <si>
    <t>Instituto Municipal de la juventud de León Guanjuato
Estado Analítico del Ejercicio del Presupuesto de Egresos
Clasificación Funcional (Finalidad y Función)
Del 01 de Enero al 31 de diciembre del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</si>
</sst>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
      <sz val="11"/>
      <color theme="1"/>
      <name val="Calibri"/>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7" fillId="0" borderId="0" applyFont="0" applyFill="0" applyBorder="0" applyAlignment="0" applyProtection="0"/>
  </cellStyleXfs>
  <cellXfs count="70">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3" fontId="2" fillId="0" borderId="15" xfId="16" applyFont="1" applyBorder="1" applyProtection="1">
      <protection locked="0"/>
    </xf>
    <xf numFmtId="0" fontId="2" fillId="0" borderId="0" xfId="8" applyFont="1" applyAlignment="1" applyProtection="1">
      <alignment vertical="top"/>
    </xf>
    <xf numFmtId="0" fontId="2" fillId="0" borderId="0" xfId="8" applyFont="1" applyAlignment="1" applyProtection="1">
      <alignment vertical="top"/>
      <protection locked="0"/>
    </xf>
    <xf numFmtId="0" fontId="2" fillId="0" borderId="0" xfId="8" applyFont="1" applyAlignment="1">
      <alignment vertical="top" wrapText="1"/>
    </xf>
    <xf numFmtId="4" fontId="0" fillId="0" borderId="0" xfId="0" applyNumberFormat="1" applyProtection="1">
      <protection locked="0"/>
    </xf>
    <xf numFmtId="0" fontId="7" fillId="0" borderId="0" xfId="0" applyFont="1" applyAlignment="1">
      <alignment vertical="center"/>
    </xf>
    <xf numFmtId="0" fontId="8" fillId="0" borderId="0" xfId="0" applyFont="1" applyAlignment="1">
      <alignment vertical="top"/>
    </xf>
    <xf numFmtId="4" fontId="7" fillId="0" borderId="15" xfId="7" applyNumberFormat="1" applyFont="1" applyFill="1" applyBorder="1" applyAlignment="1" applyProtection="1">
      <alignment vertical="top"/>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7">
    <cellStyle name="Euro" xfId="1" xr:uid="{00000000-0005-0000-0000-000000000000}"/>
    <cellStyle name="Millares" xfId="16"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409575</xdr:colOff>
      <xdr:row>84</xdr:row>
      <xdr:rowOff>19050</xdr:rowOff>
    </xdr:from>
    <xdr:to>
      <xdr:col>3</xdr:col>
      <xdr:colOff>1063410</xdr:colOff>
      <xdr:row>88</xdr:row>
      <xdr:rowOff>57312</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3875" y="12677775"/>
          <a:ext cx="1701585" cy="60976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4</xdr:col>
          <xdr:colOff>670560</xdr:colOff>
          <xdr:row>84</xdr:row>
          <xdr:rowOff>7620</xdr:rowOff>
        </xdr:from>
        <xdr:to>
          <xdr:col>7</xdr:col>
          <xdr:colOff>60960</xdr:colOff>
          <xdr:row>89</xdr:row>
          <xdr:rowOff>99060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152400</xdr:colOff>
      <xdr:row>83</xdr:row>
      <xdr:rowOff>133350</xdr:rowOff>
    </xdr:from>
    <xdr:to>
      <xdr:col>1</xdr:col>
      <xdr:colOff>3467100</xdr:colOff>
      <xdr:row>87</xdr:row>
      <xdr:rowOff>95250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775" y="12649200"/>
          <a:ext cx="3314700" cy="533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47625</xdr:colOff>
      <xdr:row>21</xdr:row>
      <xdr:rowOff>0</xdr:rowOff>
    </xdr:from>
    <xdr:to>
      <xdr:col>4</xdr:col>
      <xdr:colOff>701460</xdr:colOff>
      <xdr:row>25</xdr:row>
      <xdr:rowOff>38262</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1450" y="3657600"/>
          <a:ext cx="1701585" cy="60976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5</xdr:col>
          <xdr:colOff>266700</xdr:colOff>
          <xdr:row>20</xdr:row>
          <xdr:rowOff>106680</xdr:rowOff>
        </xdr:from>
        <xdr:to>
          <xdr:col>7</xdr:col>
          <xdr:colOff>708660</xdr:colOff>
          <xdr:row>26</xdr:row>
          <xdr:rowOff>45720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0</xdr:colOff>
      <xdr:row>21</xdr:row>
      <xdr:rowOff>0</xdr:rowOff>
    </xdr:from>
    <xdr:to>
      <xdr:col>2</xdr:col>
      <xdr:colOff>590550</xdr:colOff>
      <xdr:row>24</xdr:row>
      <xdr:rowOff>104775</xdr:rowOff>
    </xdr:to>
    <xdr:pic>
      <xdr:nvPicPr>
        <xdr:cNvPr id="5" name="Imagen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3657600"/>
          <a:ext cx="3314700" cy="533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57</xdr:row>
      <xdr:rowOff>123825</xdr:rowOff>
    </xdr:from>
    <xdr:to>
      <xdr:col>1</xdr:col>
      <xdr:colOff>3190875</xdr:colOff>
      <xdr:row>61</xdr:row>
      <xdr:rowOff>85725</xdr:rowOff>
    </xdr:to>
    <xdr:pic>
      <xdr:nvPicPr>
        <xdr:cNvPr id="2" name="Imagen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725150"/>
          <a:ext cx="3314700" cy="533400"/>
        </a:xfrm>
        <a:prstGeom prst="rect">
          <a:avLst/>
        </a:prstGeom>
        <a:noFill/>
        <a:ln>
          <a:noFill/>
        </a:ln>
      </xdr:spPr>
    </xdr:pic>
    <xdr:clientData/>
  </xdr:twoCellAnchor>
  <xdr:twoCellAnchor editAs="oneCell">
    <xdr:from>
      <xdr:col>2</xdr:col>
      <xdr:colOff>314325</xdr:colOff>
      <xdr:row>58</xdr:row>
      <xdr:rowOff>38100</xdr:rowOff>
    </xdr:from>
    <xdr:to>
      <xdr:col>3</xdr:col>
      <xdr:colOff>968160</xdr:colOff>
      <xdr:row>62</xdr:row>
      <xdr:rowOff>76362</xdr:rowOff>
    </xdr:to>
    <xdr:pic>
      <xdr:nvPicPr>
        <xdr:cNvPr id="3" name="Imagen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52875" y="10782300"/>
          <a:ext cx="1701585" cy="60976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4</xdr:col>
          <xdr:colOff>876300</xdr:colOff>
          <xdr:row>57</xdr:row>
          <xdr:rowOff>121920</xdr:rowOff>
        </xdr:from>
        <xdr:to>
          <xdr:col>7</xdr:col>
          <xdr:colOff>266700</xdr:colOff>
          <xdr:row>63</xdr:row>
          <xdr:rowOff>68580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1</xdr:col>
      <xdr:colOff>3314700</xdr:colOff>
      <xdr:row>50</xdr:row>
      <xdr:rowOff>57150</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7515225"/>
          <a:ext cx="3314700" cy="533400"/>
        </a:xfrm>
        <a:prstGeom prst="rect">
          <a:avLst/>
        </a:prstGeom>
        <a:noFill/>
        <a:ln>
          <a:noFill/>
        </a:ln>
      </xdr:spPr>
    </xdr:pic>
    <xdr:clientData/>
  </xdr:twoCellAnchor>
  <xdr:twoCellAnchor editAs="oneCell">
    <xdr:from>
      <xdr:col>2</xdr:col>
      <xdr:colOff>447675</xdr:colOff>
      <xdr:row>47</xdr:row>
      <xdr:rowOff>57150</xdr:rowOff>
    </xdr:from>
    <xdr:to>
      <xdr:col>4</xdr:col>
      <xdr:colOff>53760</xdr:colOff>
      <xdr:row>51</xdr:row>
      <xdr:rowOff>47787</xdr:rowOff>
    </xdr:to>
    <xdr:pic>
      <xdr:nvPicPr>
        <xdr:cNvPr id="3" name="Imagen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86275" y="7572375"/>
          <a:ext cx="1701585" cy="60976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5</xdr:col>
          <xdr:colOff>236220</xdr:colOff>
          <xdr:row>47</xdr:row>
          <xdr:rowOff>76200</xdr:rowOff>
        </xdr:from>
        <xdr:to>
          <xdr:col>7</xdr:col>
          <xdr:colOff>678180</xdr:colOff>
          <xdr:row>52</xdr:row>
          <xdr:rowOff>114300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6"/>
  <sheetViews>
    <sheetView showGridLines="0" workbookViewId="0">
      <selection activeCell="E78" sqref="E78"/>
    </sheetView>
  </sheetViews>
  <sheetFormatPr baseColWidth="10" defaultColWidth="12" defaultRowHeight="10.199999999999999" x14ac:dyDescent="0.2"/>
  <cols>
    <col min="1" max="1" width="5.85546875" style="1" customWidth="1"/>
    <col min="2" max="2" width="62.85546875" style="1" customWidth="1"/>
    <col min="3" max="3" width="18.28515625" style="1" customWidth="1"/>
    <col min="4" max="4" width="19.85546875" style="1" customWidth="1"/>
    <col min="5" max="8" width="18.28515625" style="1" customWidth="1"/>
    <col min="9" max="16384" width="12" style="1"/>
  </cols>
  <sheetData>
    <row r="1" spans="1:10" ht="50.1" customHeight="1" x14ac:dyDescent="0.2">
      <c r="A1" s="59" t="s">
        <v>134</v>
      </c>
      <c r="B1" s="60"/>
      <c r="C1" s="60"/>
      <c r="D1" s="60"/>
      <c r="E1" s="60"/>
      <c r="F1" s="60"/>
      <c r="G1" s="60"/>
      <c r="H1" s="61"/>
    </row>
    <row r="2" spans="1:10" x14ac:dyDescent="0.2">
      <c r="A2" s="64" t="s">
        <v>54</v>
      </c>
      <c r="B2" s="65"/>
      <c r="C2" s="59" t="s">
        <v>60</v>
      </c>
      <c r="D2" s="60"/>
      <c r="E2" s="60"/>
      <c r="F2" s="60"/>
      <c r="G2" s="61"/>
      <c r="H2" s="62" t="s">
        <v>59</v>
      </c>
    </row>
    <row r="3" spans="1:10" ht="24.9" customHeight="1" x14ac:dyDescent="0.2">
      <c r="A3" s="66"/>
      <c r="B3" s="67"/>
      <c r="C3" s="9" t="s">
        <v>55</v>
      </c>
      <c r="D3" s="9" t="s">
        <v>125</v>
      </c>
      <c r="E3" s="9" t="s">
        <v>56</v>
      </c>
      <c r="F3" s="9" t="s">
        <v>57</v>
      </c>
      <c r="G3" s="9" t="s">
        <v>58</v>
      </c>
      <c r="H3" s="63"/>
    </row>
    <row r="4" spans="1:10" x14ac:dyDescent="0.2">
      <c r="A4" s="68"/>
      <c r="B4" s="69"/>
      <c r="C4" s="10">
        <v>1</v>
      </c>
      <c r="D4" s="10">
        <v>2</v>
      </c>
      <c r="E4" s="10" t="s">
        <v>126</v>
      </c>
      <c r="F4" s="10">
        <v>4</v>
      </c>
      <c r="G4" s="10">
        <v>5</v>
      </c>
      <c r="H4" s="10" t="s">
        <v>127</v>
      </c>
    </row>
    <row r="5" spans="1:10" x14ac:dyDescent="0.2">
      <c r="A5" s="50" t="s">
        <v>61</v>
      </c>
      <c r="B5" s="7"/>
      <c r="C5" s="14">
        <f t="shared" ref="C5:H5" si="0">+SUM(C6:C12)</f>
        <v>12745996.202099999</v>
      </c>
      <c r="D5" s="14">
        <f t="shared" si="0"/>
        <v>8103381.9951634984</v>
      </c>
      <c r="E5" s="14">
        <f t="shared" si="0"/>
        <v>20849378.197263498</v>
      </c>
      <c r="F5" s="14">
        <f t="shared" si="0"/>
        <v>20343976.73</v>
      </c>
      <c r="G5" s="14">
        <f t="shared" si="0"/>
        <v>19258002.209999997</v>
      </c>
      <c r="H5" s="14">
        <f t="shared" si="0"/>
        <v>505401.46726349706</v>
      </c>
      <c r="I5" s="55"/>
      <c r="J5" s="55"/>
    </row>
    <row r="6" spans="1:10" x14ac:dyDescent="0.2">
      <c r="A6" s="5"/>
      <c r="B6" s="11" t="s">
        <v>70</v>
      </c>
      <c r="C6" s="15">
        <v>7704408.9002999999</v>
      </c>
      <c r="D6" s="15">
        <v>4404162.09</v>
      </c>
      <c r="E6" s="15">
        <v>12108570.9903</v>
      </c>
      <c r="F6" s="15">
        <v>12108570.99</v>
      </c>
      <c r="G6" s="15">
        <v>11652147.880000001</v>
      </c>
      <c r="H6" s="15">
        <f t="shared" ref="H6:H12" si="1">+E6-F6</f>
        <v>2.9999949038028717E-4</v>
      </c>
      <c r="I6" s="55"/>
      <c r="J6" s="55"/>
    </row>
    <row r="7" spans="1:10" x14ac:dyDescent="0.2">
      <c r="A7" s="5"/>
      <c r="B7" s="11" t="s">
        <v>71</v>
      </c>
      <c r="C7" s="15">
        <v>1423671.4800000002</v>
      </c>
      <c r="D7" s="15">
        <v>-602314.99</v>
      </c>
      <c r="E7" s="15">
        <v>821356.49000000022</v>
      </c>
      <c r="F7" s="15">
        <v>821356.49000000011</v>
      </c>
      <c r="G7" s="15">
        <v>821356.49</v>
      </c>
      <c r="H7" s="15">
        <f t="shared" si="1"/>
        <v>0</v>
      </c>
      <c r="I7" s="55"/>
      <c r="J7" s="55"/>
    </row>
    <row r="8" spans="1:10" x14ac:dyDescent="0.2">
      <c r="A8" s="5"/>
      <c r="B8" s="11" t="s">
        <v>72</v>
      </c>
      <c r="C8" s="15">
        <v>1313393.7452999996</v>
      </c>
      <c r="D8" s="15">
        <v>1228264.8615000001</v>
      </c>
      <c r="E8" s="15">
        <v>2541658.6067999997</v>
      </c>
      <c r="F8" s="15">
        <v>2537852.33</v>
      </c>
      <c r="G8" s="15">
        <v>2361347.16</v>
      </c>
      <c r="H8" s="15">
        <f t="shared" si="1"/>
        <v>3806.2767999996431</v>
      </c>
      <c r="I8" s="55"/>
      <c r="J8" s="55"/>
    </row>
    <row r="9" spans="1:10" x14ac:dyDescent="0.2">
      <c r="A9" s="5"/>
      <c r="B9" s="11" t="s">
        <v>35</v>
      </c>
      <c r="C9" s="15">
        <v>1941878.673</v>
      </c>
      <c r="D9" s="15">
        <v>1294540.675663498</v>
      </c>
      <c r="E9" s="15">
        <v>3236419.3486634977</v>
      </c>
      <c r="F9" s="15">
        <v>2910175.01</v>
      </c>
      <c r="G9" s="15">
        <v>2636527.06</v>
      </c>
      <c r="H9" s="15">
        <f t="shared" si="1"/>
        <v>326244.33866349794</v>
      </c>
      <c r="I9" s="55"/>
      <c r="J9" s="55"/>
    </row>
    <row r="10" spans="1:10" x14ac:dyDescent="0.2">
      <c r="A10" s="5"/>
      <c r="B10" s="11" t="s">
        <v>73</v>
      </c>
      <c r="C10" s="15">
        <v>362643.40350000013</v>
      </c>
      <c r="D10" s="15">
        <v>-37558.402000000133</v>
      </c>
      <c r="E10" s="15">
        <v>325085.00150000001</v>
      </c>
      <c r="F10" s="15">
        <v>149734.15</v>
      </c>
      <c r="G10" s="15">
        <v>38799.310000000005</v>
      </c>
      <c r="H10" s="15">
        <f t="shared" si="1"/>
        <v>175350.85150000002</v>
      </c>
      <c r="I10" s="55"/>
      <c r="J10" s="55"/>
    </row>
    <row r="11" spans="1:10" x14ac:dyDescent="0.2">
      <c r="A11" s="5"/>
      <c r="B11" s="11" t="s">
        <v>36</v>
      </c>
      <c r="C11" s="15">
        <v>0</v>
      </c>
      <c r="D11" s="15">
        <v>0</v>
      </c>
      <c r="E11" s="15">
        <v>0</v>
      </c>
      <c r="F11" s="15">
        <v>0</v>
      </c>
      <c r="G11" s="15">
        <v>0</v>
      </c>
      <c r="H11" s="15">
        <f t="shared" si="1"/>
        <v>0</v>
      </c>
      <c r="I11" s="55"/>
      <c r="J11" s="55"/>
    </row>
    <row r="12" spans="1:10" x14ac:dyDescent="0.2">
      <c r="A12" s="5"/>
      <c r="B12" s="11" t="s">
        <v>74</v>
      </c>
      <c r="C12" s="15">
        <v>0</v>
      </c>
      <c r="D12" s="15">
        <v>1816287.76</v>
      </c>
      <c r="E12" s="15">
        <v>1816287.76</v>
      </c>
      <c r="F12" s="15">
        <v>1816287.7600000002</v>
      </c>
      <c r="G12" s="15">
        <v>1747824.3100000003</v>
      </c>
      <c r="H12" s="15">
        <f t="shared" si="1"/>
        <v>0</v>
      </c>
      <c r="I12" s="55"/>
      <c r="J12" s="55"/>
    </row>
    <row r="13" spans="1:10" x14ac:dyDescent="0.2">
      <c r="A13" s="50" t="s">
        <v>62</v>
      </c>
      <c r="B13" s="7"/>
      <c r="C13" s="15">
        <f>+SUM(C14:C22)</f>
        <v>645750</v>
      </c>
      <c r="D13" s="15">
        <f>+SUM(D14:D22)</f>
        <v>264275</v>
      </c>
      <c r="E13" s="15">
        <f>+SUM(E14:E22)</f>
        <v>910025</v>
      </c>
      <c r="F13" s="15">
        <f>+SUM(F14:F22)</f>
        <v>843769.23</v>
      </c>
      <c r="G13" s="15">
        <f>+SUM(G14:G22)</f>
        <v>827529.23</v>
      </c>
      <c r="H13" s="15">
        <f>+E13-F13</f>
        <v>66255.770000000019</v>
      </c>
      <c r="I13" s="55"/>
      <c r="J13" s="55"/>
    </row>
    <row r="14" spans="1:10" x14ac:dyDescent="0.2">
      <c r="A14" s="5"/>
      <c r="B14" s="11" t="s">
        <v>75</v>
      </c>
      <c r="C14" s="15">
        <v>92400</v>
      </c>
      <c r="D14" s="15">
        <v>131578.82</v>
      </c>
      <c r="E14" s="15">
        <v>223978.82</v>
      </c>
      <c r="F14" s="15">
        <v>201904.41999999998</v>
      </c>
      <c r="G14" s="15">
        <v>185664.42</v>
      </c>
      <c r="H14" s="15">
        <f>+E14-F14</f>
        <v>22074.400000000023</v>
      </c>
      <c r="I14" s="55"/>
      <c r="J14" s="55"/>
    </row>
    <row r="15" spans="1:10" x14ac:dyDescent="0.2">
      <c r="A15" s="5"/>
      <c r="B15" s="11" t="s">
        <v>76</v>
      </c>
      <c r="C15" s="15">
        <v>12600</v>
      </c>
      <c r="D15" s="15">
        <v>65814</v>
      </c>
      <c r="E15" s="15">
        <v>78414</v>
      </c>
      <c r="F15" s="15">
        <v>66341.010000000009</v>
      </c>
      <c r="G15" s="15">
        <v>66341.010000000009</v>
      </c>
      <c r="H15" s="15">
        <f t="shared" ref="H15:H70" si="2">+E15-F15</f>
        <v>12072.989999999991</v>
      </c>
      <c r="I15" s="55"/>
      <c r="J15" s="55"/>
    </row>
    <row r="16" spans="1:10" x14ac:dyDescent="0.2">
      <c r="A16" s="5"/>
      <c r="B16" s="11" t="s">
        <v>77</v>
      </c>
      <c r="C16" s="15">
        <v>0</v>
      </c>
      <c r="D16" s="15">
        <v>0</v>
      </c>
      <c r="E16" s="15">
        <v>0</v>
      </c>
      <c r="F16" s="15">
        <v>0</v>
      </c>
      <c r="G16" s="15">
        <v>0</v>
      </c>
      <c r="H16" s="15">
        <f t="shared" si="2"/>
        <v>0</v>
      </c>
      <c r="I16" s="55"/>
      <c r="J16" s="55"/>
    </row>
    <row r="17" spans="1:10" x14ac:dyDescent="0.2">
      <c r="A17" s="5"/>
      <c r="B17" s="11" t="s">
        <v>78</v>
      </c>
      <c r="C17" s="15">
        <v>75600</v>
      </c>
      <c r="D17" s="15">
        <v>-29498.160000000003</v>
      </c>
      <c r="E17" s="15">
        <v>46101.84</v>
      </c>
      <c r="F17" s="15">
        <v>42500.869999999995</v>
      </c>
      <c r="G17" s="15">
        <v>42500.869999999995</v>
      </c>
      <c r="H17" s="15">
        <f t="shared" si="2"/>
        <v>3600.9700000000012</v>
      </c>
      <c r="I17" s="55"/>
      <c r="J17" s="55"/>
    </row>
    <row r="18" spans="1:10" x14ac:dyDescent="0.2">
      <c r="A18" s="5"/>
      <c r="B18" s="11" t="s">
        <v>79</v>
      </c>
      <c r="C18" s="15">
        <v>5250</v>
      </c>
      <c r="D18" s="15">
        <v>0</v>
      </c>
      <c r="E18" s="15">
        <v>5250</v>
      </c>
      <c r="F18" s="15">
        <v>0</v>
      </c>
      <c r="G18" s="15">
        <v>0</v>
      </c>
      <c r="H18" s="15">
        <f t="shared" si="2"/>
        <v>5250</v>
      </c>
      <c r="I18" s="55"/>
      <c r="J18" s="55"/>
    </row>
    <row r="19" spans="1:10" x14ac:dyDescent="0.2">
      <c r="A19" s="5"/>
      <c r="B19" s="11" t="s">
        <v>80</v>
      </c>
      <c r="C19" s="15">
        <v>420000</v>
      </c>
      <c r="D19" s="15">
        <v>-135197.87000000005</v>
      </c>
      <c r="E19" s="15">
        <v>284802.12999999995</v>
      </c>
      <c r="F19" s="15">
        <v>269007.79000000004</v>
      </c>
      <c r="G19" s="15">
        <v>269007.79000000004</v>
      </c>
      <c r="H19" s="15">
        <f t="shared" si="2"/>
        <v>15794.339999999909</v>
      </c>
      <c r="I19" s="55"/>
      <c r="J19" s="55"/>
    </row>
    <row r="20" spans="1:10" x14ac:dyDescent="0.2">
      <c r="A20" s="5"/>
      <c r="B20" s="11" t="s">
        <v>81</v>
      </c>
      <c r="C20" s="15">
        <v>15750</v>
      </c>
      <c r="D20" s="15">
        <v>98319.97</v>
      </c>
      <c r="E20" s="15">
        <v>114069.97</v>
      </c>
      <c r="F20" s="15">
        <v>110725.5</v>
      </c>
      <c r="G20" s="15">
        <v>110725.5</v>
      </c>
      <c r="H20" s="15">
        <f t="shared" si="2"/>
        <v>3344.4700000000012</v>
      </c>
      <c r="I20" s="55"/>
      <c r="J20" s="55"/>
    </row>
    <row r="21" spans="1:10" x14ac:dyDescent="0.2">
      <c r="A21" s="5"/>
      <c r="B21" s="11" t="s">
        <v>82</v>
      </c>
      <c r="C21" s="15">
        <v>0</v>
      </c>
      <c r="D21" s="15">
        <v>951.2</v>
      </c>
      <c r="E21" s="15">
        <v>951.2</v>
      </c>
      <c r="F21" s="15">
        <v>951.2</v>
      </c>
      <c r="G21" s="15">
        <v>951.2</v>
      </c>
      <c r="H21" s="15">
        <f t="shared" si="2"/>
        <v>0</v>
      </c>
      <c r="I21" s="55"/>
      <c r="J21" s="55"/>
    </row>
    <row r="22" spans="1:10" x14ac:dyDescent="0.2">
      <c r="A22" s="5"/>
      <c r="B22" s="11" t="s">
        <v>83</v>
      </c>
      <c r="C22" s="15">
        <v>24150</v>
      </c>
      <c r="D22" s="15">
        <v>132307.04</v>
      </c>
      <c r="E22" s="15">
        <v>156457.04</v>
      </c>
      <c r="F22" s="15">
        <v>152338.44</v>
      </c>
      <c r="G22" s="15">
        <v>152338.44</v>
      </c>
      <c r="H22" s="15">
        <f t="shared" si="2"/>
        <v>4118.6000000000058</v>
      </c>
      <c r="I22" s="55"/>
      <c r="J22" s="55"/>
    </row>
    <row r="23" spans="1:10" x14ac:dyDescent="0.2">
      <c r="A23" s="50" t="s">
        <v>63</v>
      </c>
      <c r="B23" s="7"/>
      <c r="C23" s="15">
        <f>+SUM(C24:C32)</f>
        <v>1990637.25</v>
      </c>
      <c r="D23" s="15">
        <f>+SUM(D24:D32)</f>
        <v>3259524.9993103449</v>
      </c>
      <c r="E23" s="15">
        <f>+SUM(E24:E32)</f>
        <v>5250162.2493103445</v>
      </c>
      <c r="F23" s="15">
        <f>+SUM(F24:F32)</f>
        <v>5249687.0199999996</v>
      </c>
      <c r="G23" s="15">
        <f>+SUM(G24:G32)</f>
        <v>5046018.18</v>
      </c>
      <c r="H23" s="15">
        <f>+E23-F23</f>
        <v>475.22931034490466</v>
      </c>
      <c r="I23" s="55"/>
      <c r="J23" s="55"/>
    </row>
    <row r="24" spans="1:10" x14ac:dyDescent="0.2">
      <c r="A24" s="5"/>
      <c r="B24" s="11" t="s">
        <v>84</v>
      </c>
      <c r="C24" s="15">
        <v>151037.25</v>
      </c>
      <c r="D24" s="15">
        <v>-33875.366551724139</v>
      </c>
      <c r="E24" s="15">
        <v>117161.88344827585</v>
      </c>
      <c r="F24" s="15">
        <v>117161.38</v>
      </c>
      <c r="G24" s="15">
        <v>117161.38</v>
      </c>
      <c r="H24" s="15">
        <f t="shared" ref="H24:H35" si="3">+E24-F24</f>
        <v>0.50344827584922314</v>
      </c>
      <c r="I24" s="55"/>
      <c r="J24" s="55"/>
    </row>
    <row r="25" spans="1:10" x14ac:dyDescent="0.2">
      <c r="A25" s="5"/>
      <c r="B25" s="11" t="s">
        <v>85</v>
      </c>
      <c r="C25" s="15">
        <v>23100</v>
      </c>
      <c r="D25" s="15">
        <v>54318.11</v>
      </c>
      <c r="E25" s="15">
        <v>77418.11</v>
      </c>
      <c r="F25" s="15">
        <v>77417.209999999992</v>
      </c>
      <c r="G25" s="15">
        <v>74417.209999999992</v>
      </c>
      <c r="H25" s="15">
        <f t="shared" si="3"/>
        <v>0.90000000000873115</v>
      </c>
      <c r="I25" s="55"/>
      <c r="J25" s="55"/>
    </row>
    <row r="26" spans="1:10" x14ac:dyDescent="0.2">
      <c r="A26" s="5"/>
      <c r="B26" s="11" t="s">
        <v>86</v>
      </c>
      <c r="C26" s="15">
        <v>35700</v>
      </c>
      <c r="D26" s="15">
        <v>785516.08</v>
      </c>
      <c r="E26" s="15">
        <v>821216.08</v>
      </c>
      <c r="F26" s="15">
        <v>821216.08000000007</v>
      </c>
      <c r="G26" s="15">
        <v>821216.08000000007</v>
      </c>
      <c r="H26" s="15">
        <f t="shared" si="3"/>
        <v>0</v>
      </c>
      <c r="I26" s="55"/>
      <c r="J26" s="55"/>
    </row>
    <row r="27" spans="1:10" x14ac:dyDescent="0.2">
      <c r="A27" s="5"/>
      <c r="B27" s="11" t="s">
        <v>87</v>
      </c>
      <c r="C27" s="15">
        <v>94500</v>
      </c>
      <c r="D27" s="15">
        <v>-9832.64</v>
      </c>
      <c r="E27" s="15">
        <v>84667.36</v>
      </c>
      <c r="F27" s="15">
        <v>84667.36</v>
      </c>
      <c r="G27" s="15">
        <v>84667.36</v>
      </c>
      <c r="H27" s="15">
        <f t="shared" si="3"/>
        <v>0</v>
      </c>
      <c r="I27" s="55"/>
      <c r="J27" s="55"/>
    </row>
    <row r="28" spans="1:10" x14ac:dyDescent="0.2">
      <c r="A28" s="5"/>
      <c r="B28" s="11" t="s">
        <v>88</v>
      </c>
      <c r="C28" s="15">
        <v>270900</v>
      </c>
      <c r="D28" s="15">
        <v>-160399.25</v>
      </c>
      <c r="E28" s="15">
        <v>110500.75</v>
      </c>
      <c r="F28" s="15">
        <v>110498.72999999998</v>
      </c>
      <c r="G28" s="15">
        <v>110498.72999999998</v>
      </c>
      <c r="H28" s="15">
        <f t="shared" si="3"/>
        <v>2.0200000000186265</v>
      </c>
      <c r="I28" s="55"/>
      <c r="J28" s="55"/>
    </row>
    <row r="29" spans="1:10" x14ac:dyDescent="0.2">
      <c r="A29" s="5"/>
      <c r="B29" s="11" t="s">
        <v>89</v>
      </c>
      <c r="C29" s="15">
        <v>36750</v>
      </c>
      <c r="D29" s="15">
        <v>74916.53</v>
      </c>
      <c r="E29" s="15">
        <v>111666.53</v>
      </c>
      <c r="F29" s="15">
        <v>111662.36000000002</v>
      </c>
      <c r="G29" s="15">
        <v>111662.36000000002</v>
      </c>
      <c r="H29" s="15">
        <f t="shared" si="3"/>
        <v>4.1699999999837019</v>
      </c>
      <c r="I29" s="55"/>
      <c r="J29" s="55"/>
    </row>
    <row r="30" spans="1:10" x14ac:dyDescent="0.2">
      <c r="A30" s="5"/>
      <c r="B30" s="11" t="s">
        <v>90</v>
      </c>
      <c r="C30" s="15">
        <v>63000</v>
      </c>
      <c r="D30" s="15">
        <v>11912.03</v>
      </c>
      <c r="E30" s="15">
        <v>74912.03</v>
      </c>
      <c r="F30" s="15">
        <v>74909.7</v>
      </c>
      <c r="G30" s="15">
        <v>74909.7</v>
      </c>
      <c r="H30" s="15">
        <f t="shared" si="3"/>
        <v>2.3300000000017462</v>
      </c>
      <c r="I30" s="55"/>
      <c r="J30" s="55"/>
    </row>
    <row r="31" spans="1:10" x14ac:dyDescent="0.2">
      <c r="A31" s="5"/>
      <c r="B31" s="11" t="s">
        <v>91</v>
      </c>
      <c r="C31" s="15">
        <v>1102500</v>
      </c>
      <c r="D31" s="58">
        <v>1024497.2100000002</v>
      </c>
      <c r="E31" s="15">
        <v>2126997.21</v>
      </c>
      <c r="F31" s="15">
        <v>2126616.9499999997</v>
      </c>
      <c r="G31" s="15">
        <v>2030316.44</v>
      </c>
      <c r="H31" s="15">
        <f t="shared" si="3"/>
        <v>380.26000000024214</v>
      </c>
      <c r="I31" s="55"/>
      <c r="J31" s="55"/>
    </row>
    <row r="32" spans="1:10" x14ac:dyDescent="0.2">
      <c r="A32" s="5"/>
      <c r="B32" s="11" t="s">
        <v>19</v>
      </c>
      <c r="C32" s="15">
        <v>213150</v>
      </c>
      <c r="D32" s="15">
        <v>1512472.2958620689</v>
      </c>
      <c r="E32" s="15">
        <v>1725622.2958620689</v>
      </c>
      <c r="F32" s="15">
        <v>1725537.2499999998</v>
      </c>
      <c r="G32" s="15">
        <v>1621168.92</v>
      </c>
      <c r="H32" s="15">
        <f t="shared" si="3"/>
        <v>85.045862069120631</v>
      </c>
      <c r="I32" s="55"/>
      <c r="J32" s="55"/>
    </row>
    <row r="33" spans="1:10" x14ac:dyDescent="0.2">
      <c r="A33" s="50" t="s">
        <v>64</v>
      </c>
      <c r="B33" s="7"/>
      <c r="C33" s="15">
        <f>+SUM(C34:C42)</f>
        <v>0</v>
      </c>
      <c r="D33" s="15">
        <f>+SUM(D34:D42)</f>
        <v>158000</v>
      </c>
      <c r="E33" s="15">
        <f>+SUM(E34:E42)</f>
        <v>158000</v>
      </c>
      <c r="F33" s="15">
        <f>+SUM(F34:F42)</f>
        <v>158000</v>
      </c>
      <c r="G33" s="15">
        <f>+SUM(G34:G42)</f>
        <v>158000</v>
      </c>
      <c r="H33" s="15">
        <f t="shared" si="3"/>
        <v>0</v>
      </c>
      <c r="I33" s="55"/>
      <c r="J33" s="55"/>
    </row>
    <row r="34" spans="1:10" x14ac:dyDescent="0.2">
      <c r="A34" s="5"/>
      <c r="B34" s="11" t="s">
        <v>92</v>
      </c>
      <c r="C34" s="15">
        <v>0</v>
      </c>
      <c r="D34" s="15">
        <f>+E34-C34</f>
        <v>0</v>
      </c>
      <c r="E34" s="15">
        <v>0</v>
      </c>
      <c r="F34" s="15">
        <v>0</v>
      </c>
      <c r="G34" s="15">
        <v>0</v>
      </c>
      <c r="H34" s="15">
        <f t="shared" si="3"/>
        <v>0</v>
      </c>
      <c r="I34" s="55"/>
      <c r="J34" s="55"/>
    </row>
    <row r="35" spans="1:10" x14ac:dyDescent="0.2">
      <c r="A35" s="5"/>
      <c r="B35" s="11" t="s">
        <v>93</v>
      </c>
      <c r="C35" s="15">
        <v>0</v>
      </c>
      <c r="D35" s="15">
        <f t="shared" ref="D35:D41" si="4">+E35-C35</f>
        <v>0</v>
      </c>
      <c r="E35" s="15">
        <v>0</v>
      </c>
      <c r="F35" s="15">
        <v>0</v>
      </c>
      <c r="G35" s="15">
        <v>0</v>
      </c>
      <c r="H35" s="15">
        <f t="shared" si="3"/>
        <v>0</v>
      </c>
      <c r="I35" s="55"/>
      <c r="J35" s="55"/>
    </row>
    <row r="36" spans="1:10" x14ac:dyDescent="0.2">
      <c r="A36" s="5"/>
      <c r="B36" s="11" t="s">
        <v>94</v>
      </c>
      <c r="C36" s="15">
        <v>0</v>
      </c>
      <c r="D36" s="15">
        <f t="shared" si="4"/>
        <v>0</v>
      </c>
      <c r="E36" s="15">
        <v>0</v>
      </c>
      <c r="F36" s="15">
        <v>0</v>
      </c>
      <c r="G36" s="15">
        <v>0</v>
      </c>
      <c r="H36" s="15">
        <f t="shared" si="2"/>
        <v>0</v>
      </c>
      <c r="I36" s="55"/>
      <c r="J36" s="55"/>
    </row>
    <row r="37" spans="1:10" x14ac:dyDescent="0.2">
      <c r="A37" s="5"/>
      <c r="B37" s="11" t="s">
        <v>95</v>
      </c>
      <c r="C37" s="15">
        <v>0</v>
      </c>
      <c r="D37" s="15">
        <v>158000</v>
      </c>
      <c r="E37" s="15">
        <f>+C37+D37</f>
        <v>158000</v>
      </c>
      <c r="F37" s="15">
        <v>158000</v>
      </c>
      <c r="G37" s="15">
        <v>158000</v>
      </c>
      <c r="H37" s="15">
        <f>+E37-F37</f>
        <v>0</v>
      </c>
      <c r="I37" s="55"/>
      <c r="J37" s="55"/>
    </row>
    <row r="38" spans="1:10" x14ac:dyDescent="0.2">
      <c r="A38" s="5"/>
      <c r="B38" s="11" t="s">
        <v>41</v>
      </c>
      <c r="C38" s="15">
        <v>0</v>
      </c>
      <c r="D38" s="15">
        <f t="shared" si="4"/>
        <v>0</v>
      </c>
      <c r="E38" s="15">
        <v>0</v>
      </c>
      <c r="F38" s="15">
        <v>0</v>
      </c>
      <c r="G38" s="15">
        <v>0</v>
      </c>
      <c r="H38" s="15">
        <f t="shared" si="2"/>
        <v>0</v>
      </c>
      <c r="I38" s="55"/>
      <c r="J38" s="55"/>
    </row>
    <row r="39" spans="1:10" x14ac:dyDescent="0.2">
      <c r="A39" s="5"/>
      <c r="B39" s="11" t="s">
        <v>96</v>
      </c>
      <c r="C39" s="15">
        <v>0</v>
      </c>
      <c r="D39" s="15">
        <f t="shared" si="4"/>
        <v>0</v>
      </c>
      <c r="E39" s="15">
        <v>0</v>
      </c>
      <c r="F39" s="15">
        <v>0</v>
      </c>
      <c r="G39" s="15">
        <v>0</v>
      </c>
      <c r="H39" s="15">
        <f t="shared" si="2"/>
        <v>0</v>
      </c>
      <c r="I39" s="55"/>
      <c r="J39" s="55"/>
    </row>
    <row r="40" spans="1:10" x14ac:dyDescent="0.2">
      <c r="A40" s="5"/>
      <c r="B40" s="11" t="s">
        <v>97</v>
      </c>
      <c r="C40" s="15">
        <v>0</v>
      </c>
      <c r="D40" s="15">
        <f t="shared" si="4"/>
        <v>0</v>
      </c>
      <c r="E40" s="15">
        <v>0</v>
      </c>
      <c r="F40" s="15">
        <v>0</v>
      </c>
      <c r="G40" s="15">
        <v>0</v>
      </c>
      <c r="H40" s="15">
        <f t="shared" si="2"/>
        <v>0</v>
      </c>
      <c r="I40" s="55"/>
      <c r="J40" s="55"/>
    </row>
    <row r="41" spans="1:10" x14ac:dyDescent="0.2">
      <c r="A41" s="5"/>
      <c r="B41" s="11" t="s">
        <v>37</v>
      </c>
      <c r="C41" s="15">
        <v>0</v>
      </c>
      <c r="D41" s="15">
        <f t="shared" si="4"/>
        <v>0</v>
      </c>
      <c r="E41" s="15">
        <v>0</v>
      </c>
      <c r="F41" s="15">
        <v>0</v>
      </c>
      <c r="G41" s="15">
        <v>0</v>
      </c>
      <c r="H41" s="15">
        <f t="shared" si="2"/>
        <v>0</v>
      </c>
      <c r="I41" s="55"/>
      <c r="J41" s="55"/>
    </row>
    <row r="42" spans="1:10" x14ac:dyDescent="0.2">
      <c r="A42" s="5"/>
      <c r="B42" s="11" t="s">
        <v>98</v>
      </c>
      <c r="C42" s="15">
        <v>0</v>
      </c>
      <c r="D42" s="15">
        <f>+E42-C42</f>
        <v>0</v>
      </c>
      <c r="E42" s="15">
        <v>0</v>
      </c>
      <c r="F42" s="15">
        <v>0</v>
      </c>
      <c r="G42" s="15">
        <v>0</v>
      </c>
      <c r="H42" s="15">
        <f t="shared" si="2"/>
        <v>0</v>
      </c>
      <c r="I42" s="55"/>
      <c r="J42" s="55"/>
    </row>
    <row r="43" spans="1:10" x14ac:dyDescent="0.2">
      <c r="A43" s="50" t="s">
        <v>65</v>
      </c>
      <c r="B43" s="7"/>
      <c r="C43" s="15">
        <f>+SUM(C44:C52)</f>
        <v>0</v>
      </c>
      <c r="D43" s="15">
        <f t="shared" ref="D43:E43" si="5">+SUM(D44:D52)</f>
        <v>3200</v>
      </c>
      <c r="E43" s="15">
        <f t="shared" si="5"/>
        <v>3200</v>
      </c>
      <c r="F43" s="15">
        <f>+SUM(F44:F52)</f>
        <v>3200</v>
      </c>
      <c r="G43" s="15">
        <f>+SUM(G44:G52)</f>
        <v>3200</v>
      </c>
      <c r="H43" s="15">
        <f>+E43-F43</f>
        <v>0</v>
      </c>
      <c r="I43" s="55"/>
      <c r="J43" s="55"/>
    </row>
    <row r="44" spans="1:10" x14ac:dyDescent="0.2">
      <c r="A44" s="5"/>
      <c r="B44" s="11" t="s">
        <v>99</v>
      </c>
      <c r="C44" s="15">
        <v>0</v>
      </c>
      <c r="D44" s="15">
        <f t="shared" ref="D44:D74" si="6">+E44-C44</f>
        <v>0</v>
      </c>
      <c r="E44" s="15">
        <v>0</v>
      </c>
      <c r="F44" s="15">
        <v>0</v>
      </c>
      <c r="G44" s="15">
        <v>0</v>
      </c>
      <c r="H44" s="15">
        <f t="shared" si="2"/>
        <v>0</v>
      </c>
      <c r="I44" s="55"/>
      <c r="J44" s="55"/>
    </row>
    <row r="45" spans="1:10" x14ac:dyDescent="0.2">
      <c r="A45" s="5"/>
      <c r="B45" s="11" t="s">
        <v>100</v>
      </c>
      <c r="C45" s="15">
        <v>0</v>
      </c>
      <c r="D45" s="15">
        <v>3200</v>
      </c>
      <c r="E45" s="15">
        <f>+C45+D45</f>
        <v>3200</v>
      </c>
      <c r="F45" s="15">
        <v>3200</v>
      </c>
      <c r="G45" s="15">
        <v>3200</v>
      </c>
      <c r="H45" s="15">
        <f>+E45-F45</f>
        <v>0</v>
      </c>
      <c r="I45" s="55"/>
      <c r="J45" s="55"/>
    </row>
    <row r="46" spans="1:10" x14ac:dyDescent="0.2">
      <c r="A46" s="5"/>
      <c r="B46" s="11" t="s">
        <v>101</v>
      </c>
      <c r="C46" s="15">
        <v>0</v>
      </c>
      <c r="D46" s="15">
        <f t="shared" si="6"/>
        <v>0</v>
      </c>
      <c r="E46" s="15">
        <v>0</v>
      </c>
      <c r="F46" s="15">
        <v>0</v>
      </c>
      <c r="G46" s="15">
        <v>0</v>
      </c>
      <c r="H46" s="15">
        <f t="shared" si="2"/>
        <v>0</v>
      </c>
      <c r="I46" s="55"/>
      <c r="J46" s="55"/>
    </row>
    <row r="47" spans="1:10" x14ac:dyDescent="0.2">
      <c r="A47" s="5"/>
      <c r="B47" s="11" t="s">
        <v>102</v>
      </c>
      <c r="C47" s="15">
        <v>0</v>
      </c>
      <c r="D47" s="15">
        <f t="shared" si="6"/>
        <v>0</v>
      </c>
      <c r="E47" s="15">
        <v>0</v>
      </c>
      <c r="F47" s="15">
        <v>0</v>
      </c>
      <c r="G47" s="15">
        <v>0</v>
      </c>
      <c r="H47" s="15">
        <f t="shared" si="2"/>
        <v>0</v>
      </c>
      <c r="I47" s="55"/>
      <c r="J47" s="55"/>
    </row>
    <row r="48" spans="1:10" x14ac:dyDescent="0.2">
      <c r="A48" s="5"/>
      <c r="B48" s="11" t="s">
        <v>103</v>
      </c>
      <c r="C48" s="15">
        <v>0</v>
      </c>
      <c r="D48" s="15">
        <f t="shared" si="6"/>
        <v>0</v>
      </c>
      <c r="E48" s="15">
        <v>0</v>
      </c>
      <c r="F48" s="15">
        <v>0</v>
      </c>
      <c r="G48" s="15">
        <v>0</v>
      </c>
      <c r="H48" s="15">
        <f t="shared" si="2"/>
        <v>0</v>
      </c>
      <c r="I48" s="55"/>
      <c r="J48" s="55"/>
    </row>
    <row r="49" spans="1:10" x14ac:dyDescent="0.2">
      <c r="A49" s="5"/>
      <c r="B49" s="11" t="s">
        <v>104</v>
      </c>
      <c r="C49" s="15">
        <v>0</v>
      </c>
      <c r="D49" s="15">
        <f t="shared" si="6"/>
        <v>0</v>
      </c>
      <c r="E49" s="15">
        <v>0</v>
      </c>
      <c r="F49" s="15">
        <v>0</v>
      </c>
      <c r="G49" s="15">
        <v>0</v>
      </c>
      <c r="H49" s="15">
        <f t="shared" si="2"/>
        <v>0</v>
      </c>
      <c r="I49" s="55"/>
      <c r="J49" s="55"/>
    </row>
    <row r="50" spans="1:10" x14ac:dyDescent="0.2">
      <c r="A50" s="5"/>
      <c r="B50" s="11" t="s">
        <v>105</v>
      </c>
      <c r="C50" s="15">
        <v>0</v>
      </c>
      <c r="D50" s="15">
        <f t="shared" si="6"/>
        <v>0</v>
      </c>
      <c r="E50" s="15">
        <v>0</v>
      </c>
      <c r="F50" s="15">
        <v>0</v>
      </c>
      <c r="G50" s="15">
        <v>0</v>
      </c>
      <c r="H50" s="15">
        <f t="shared" si="2"/>
        <v>0</v>
      </c>
      <c r="I50" s="55"/>
      <c r="J50" s="55"/>
    </row>
    <row r="51" spans="1:10" x14ac:dyDescent="0.2">
      <c r="A51" s="5"/>
      <c r="B51" s="11" t="s">
        <v>106</v>
      </c>
      <c r="C51" s="15">
        <v>0</v>
      </c>
      <c r="D51" s="15">
        <f t="shared" si="6"/>
        <v>0</v>
      </c>
      <c r="E51" s="15">
        <v>0</v>
      </c>
      <c r="F51" s="15">
        <v>0</v>
      </c>
      <c r="G51" s="15">
        <v>0</v>
      </c>
      <c r="H51" s="15">
        <f t="shared" si="2"/>
        <v>0</v>
      </c>
      <c r="I51" s="55"/>
      <c r="J51" s="55"/>
    </row>
    <row r="52" spans="1:10" x14ac:dyDescent="0.2">
      <c r="A52" s="5"/>
      <c r="B52" s="11" t="s">
        <v>107</v>
      </c>
      <c r="C52" s="15">
        <v>0</v>
      </c>
      <c r="D52" s="15">
        <f t="shared" si="6"/>
        <v>0</v>
      </c>
      <c r="E52" s="15">
        <v>0</v>
      </c>
      <c r="F52" s="15">
        <v>0</v>
      </c>
      <c r="G52" s="15">
        <v>0</v>
      </c>
      <c r="H52" s="15">
        <f t="shared" si="2"/>
        <v>0</v>
      </c>
      <c r="I52" s="55"/>
      <c r="J52" s="55"/>
    </row>
    <row r="53" spans="1:10" x14ac:dyDescent="0.2">
      <c r="A53" s="50" t="s">
        <v>66</v>
      </c>
      <c r="B53" s="7"/>
      <c r="C53" s="15">
        <v>0</v>
      </c>
      <c r="D53" s="15">
        <f t="shared" si="6"/>
        <v>0</v>
      </c>
      <c r="E53" s="15">
        <v>0</v>
      </c>
      <c r="F53" s="15"/>
      <c r="G53" s="15"/>
      <c r="H53" s="15">
        <f t="shared" si="2"/>
        <v>0</v>
      </c>
      <c r="I53" s="55"/>
      <c r="J53" s="55"/>
    </row>
    <row r="54" spans="1:10" x14ac:dyDescent="0.2">
      <c r="A54" s="5"/>
      <c r="B54" s="11" t="s">
        <v>108</v>
      </c>
      <c r="C54" s="15">
        <v>0</v>
      </c>
      <c r="D54" s="15">
        <f t="shared" si="6"/>
        <v>0</v>
      </c>
      <c r="E54" s="15">
        <v>0</v>
      </c>
      <c r="F54" s="15">
        <v>0</v>
      </c>
      <c r="G54" s="15">
        <v>0</v>
      </c>
      <c r="H54" s="15">
        <f t="shared" si="2"/>
        <v>0</v>
      </c>
      <c r="I54" s="55"/>
      <c r="J54" s="55"/>
    </row>
    <row r="55" spans="1:10" x14ac:dyDescent="0.2">
      <c r="A55" s="5"/>
      <c r="B55" s="11" t="s">
        <v>109</v>
      </c>
      <c r="C55" s="15">
        <v>0</v>
      </c>
      <c r="D55" s="15">
        <f t="shared" si="6"/>
        <v>0</v>
      </c>
      <c r="E55" s="15">
        <v>0</v>
      </c>
      <c r="F55" s="15">
        <v>0</v>
      </c>
      <c r="G55" s="15">
        <v>0</v>
      </c>
      <c r="H55" s="15">
        <f t="shared" si="2"/>
        <v>0</v>
      </c>
      <c r="I55" s="55"/>
      <c r="J55" s="55"/>
    </row>
    <row r="56" spans="1:10" x14ac:dyDescent="0.2">
      <c r="A56" s="5"/>
      <c r="B56" s="11" t="s">
        <v>110</v>
      </c>
      <c r="C56" s="15">
        <v>0</v>
      </c>
      <c r="D56" s="15">
        <f t="shared" si="6"/>
        <v>0</v>
      </c>
      <c r="E56" s="15">
        <v>0</v>
      </c>
      <c r="F56" s="15">
        <v>0</v>
      </c>
      <c r="G56" s="15">
        <v>0</v>
      </c>
      <c r="H56" s="15">
        <f t="shared" si="2"/>
        <v>0</v>
      </c>
      <c r="I56" s="55"/>
      <c r="J56" s="55"/>
    </row>
    <row r="57" spans="1:10" x14ac:dyDescent="0.2">
      <c r="A57" s="50" t="s">
        <v>67</v>
      </c>
      <c r="B57" s="7"/>
      <c r="C57" s="15">
        <v>0</v>
      </c>
      <c r="D57" s="15">
        <f t="shared" si="6"/>
        <v>0</v>
      </c>
      <c r="E57" s="15">
        <v>0</v>
      </c>
      <c r="F57" s="15"/>
      <c r="G57" s="15"/>
      <c r="H57" s="15">
        <f t="shared" si="2"/>
        <v>0</v>
      </c>
      <c r="I57" s="55"/>
      <c r="J57" s="55"/>
    </row>
    <row r="58" spans="1:10" x14ac:dyDescent="0.2">
      <c r="A58" s="5"/>
      <c r="B58" s="11" t="s">
        <v>111</v>
      </c>
      <c r="C58" s="15">
        <v>0</v>
      </c>
      <c r="D58" s="15">
        <f t="shared" si="6"/>
        <v>0</v>
      </c>
      <c r="E58" s="15">
        <v>0</v>
      </c>
      <c r="F58" s="15">
        <v>0</v>
      </c>
      <c r="G58" s="15">
        <v>0</v>
      </c>
      <c r="H58" s="15">
        <f t="shared" si="2"/>
        <v>0</v>
      </c>
      <c r="I58" s="55"/>
      <c r="J58" s="55"/>
    </row>
    <row r="59" spans="1:10" x14ac:dyDescent="0.2">
      <c r="A59" s="5"/>
      <c r="B59" s="11" t="s">
        <v>112</v>
      </c>
      <c r="C59" s="15">
        <v>0</v>
      </c>
      <c r="D59" s="15">
        <f t="shared" si="6"/>
        <v>0</v>
      </c>
      <c r="E59" s="15">
        <v>0</v>
      </c>
      <c r="F59" s="15">
        <v>0</v>
      </c>
      <c r="G59" s="15">
        <v>0</v>
      </c>
      <c r="H59" s="15">
        <f t="shared" si="2"/>
        <v>0</v>
      </c>
      <c r="I59" s="55"/>
      <c r="J59" s="55"/>
    </row>
    <row r="60" spans="1:10" x14ac:dyDescent="0.2">
      <c r="A60" s="5"/>
      <c r="B60" s="11" t="s">
        <v>113</v>
      </c>
      <c r="C60" s="15">
        <v>0</v>
      </c>
      <c r="D60" s="15">
        <f t="shared" si="6"/>
        <v>0</v>
      </c>
      <c r="E60" s="15">
        <v>0</v>
      </c>
      <c r="F60" s="15">
        <v>0</v>
      </c>
      <c r="G60" s="15">
        <v>0</v>
      </c>
      <c r="H60" s="15">
        <f t="shared" si="2"/>
        <v>0</v>
      </c>
      <c r="I60" s="55"/>
      <c r="J60" s="55"/>
    </row>
    <row r="61" spans="1:10" x14ac:dyDescent="0.2">
      <c r="A61" s="5"/>
      <c r="B61" s="11" t="s">
        <v>114</v>
      </c>
      <c r="C61" s="15">
        <v>0</v>
      </c>
      <c r="D61" s="15">
        <f t="shared" si="6"/>
        <v>0</v>
      </c>
      <c r="E61" s="15">
        <v>0</v>
      </c>
      <c r="F61" s="15">
        <v>0</v>
      </c>
      <c r="G61" s="15">
        <v>0</v>
      </c>
      <c r="H61" s="15">
        <f t="shared" si="2"/>
        <v>0</v>
      </c>
      <c r="I61" s="55"/>
      <c r="J61" s="55"/>
    </row>
    <row r="62" spans="1:10" x14ac:dyDescent="0.2">
      <c r="A62" s="5"/>
      <c r="B62" s="11" t="s">
        <v>115</v>
      </c>
      <c r="C62" s="15">
        <v>0</v>
      </c>
      <c r="D62" s="15">
        <f t="shared" si="6"/>
        <v>0</v>
      </c>
      <c r="E62" s="15">
        <v>0</v>
      </c>
      <c r="F62" s="15">
        <v>0</v>
      </c>
      <c r="G62" s="15">
        <v>0</v>
      </c>
      <c r="H62" s="15">
        <f t="shared" si="2"/>
        <v>0</v>
      </c>
      <c r="I62" s="55"/>
      <c r="J62" s="55"/>
    </row>
    <row r="63" spans="1:10" x14ac:dyDescent="0.2">
      <c r="A63" s="5"/>
      <c r="B63" s="11" t="s">
        <v>116</v>
      </c>
      <c r="C63" s="15">
        <v>0</v>
      </c>
      <c r="D63" s="15">
        <f t="shared" si="6"/>
        <v>0</v>
      </c>
      <c r="E63" s="15">
        <v>0</v>
      </c>
      <c r="F63" s="15">
        <v>0</v>
      </c>
      <c r="G63" s="15">
        <v>0</v>
      </c>
      <c r="H63" s="15">
        <f t="shared" si="2"/>
        <v>0</v>
      </c>
      <c r="I63" s="55"/>
      <c r="J63" s="55"/>
    </row>
    <row r="64" spans="1:10" x14ac:dyDescent="0.2">
      <c r="A64" s="5"/>
      <c r="B64" s="11" t="s">
        <v>117</v>
      </c>
      <c r="C64" s="15">
        <v>0</v>
      </c>
      <c r="D64" s="15">
        <f t="shared" si="6"/>
        <v>0</v>
      </c>
      <c r="E64" s="15">
        <v>0</v>
      </c>
      <c r="F64" s="15">
        <v>0</v>
      </c>
      <c r="G64" s="15">
        <v>0</v>
      </c>
      <c r="H64" s="15">
        <f t="shared" si="2"/>
        <v>0</v>
      </c>
      <c r="I64" s="55"/>
      <c r="J64" s="55"/>
    </row>
    <row r="65" spans="1:10" x14ac:dyDescent="0.2">
      <c r="A65" s="50" t="s">
        <v>68</v>
      </c>
      <c r="B65" s="7"/>
      <c r="C65" s="15">
        <v>0</v>
      </c>
      <c r="D65" s="15">
        <f t="shared" si="6"/>
        <v>0</v>
      </c>
      <c r="E65" s="15">
        <v>0</v>
      </c>
      <c r="F65" s="15"/>
      <c r="G65" s="15"/>
      <c r="H65" s="15">
        <f t="shared" si="2"/>
        <v>0</v>
      </c>
      <c r="I65" s="55"/>
      <c r="J65" s="55"/>
    </row>
    <row r="66" spans="1:10" x14ac:dyDescent="0.2">
      <c r="A66" s="5"/>
      <c r="B66" s="11" t="s">
        <v>38</v>
      </c>
      <c r="C66" s="15">
        <v>0</v>
      </c>
      <c r="D66" s="15">
        <f t="shared" si="6"/>
        <v>0</v>
      </c>
      <c r="E66" s="15">
        <v>0</v>
      </c>
      <c r="F66" s="15">
        <v>0</v>
      </c>
      <c r="G66" s="15">
        <v>0</v>
      </c>
      <c r="H66" s="15">
        <f t="shared" si="2"/>
        <v>0</v>
      </c>
      <c r="I66" s="55"/>
      <c r="J66" s="55"/>
    </row>
    <row r="67" spans="1:10" x14ac:dyDescent="0.2">
      <c r="A67" s="5"/>
      <c r="B67" s="11" t="s">
        <v>39</v>
      </c>
      <c r="C67" s="15">
        <v>0</v>
      </c>
      <c r="D67" s="15">
        <f t="shared" si="6"/>
        <v>0</v>
      </c>
      <c r="E67" s="15">
        <v>0</v>
      </c>
      <c r="F67" s="15">
        <v>0</v>
      </c>
      <c r="G67" s="15">
        <v>0</v>
      </c>
      <c r="H67" s="15">
        <f t="shared" si="2"/>
        <v>0</v>
      </c>
      <c r="I67" s="55"/>
      <c r="J67" s="55"/>
    </row>
    <row r="68" spans="1:10" x14ac:dyDescent="0.2">
      <c r="A68" s="5"/>
      <c r="B68" s="11" t="s">
        <v>40</v>
      </c>
      <c r="C68" s="15">
        <v>0</v>
      </c>
      <c r="D68" s="15">
        <f t="shared" si="6"/>
        <v>0</v>
      </c>
      <c r="E68" s="15">
        <v>0</v>
      </c>
      <c r="F68" s="15">
        <v>0</v>
      </c>
      <c r="G68" s="15">
        <v>0</v>
      </c>
      <c r="H68" s="15">
        <f t="shared" si="2"/>
        <v>0</v>
      </c>
      <c r="I68" s="55"/>
      <c r="J68" s="55"/>
    </row>
    <row r="69" spans="1:10" x14ac:dyDescent="0.2">
      <c r="A69" s="50" t="s">
        <v>69</v>
      </c>
      <c r="B69" s="7"/>
      <c r="C69" s="15">
        <v>0</v>
      </c>
      <c r="D69" s="15">
        <f t="shared" si="6"/>
        <v>0</v>
      </c>
      <c r="E69" s="15">
        <v>0</v>
      </c>
      <c r="F69" s="15"/>
      <c r="G69" s="15"/>
      <c r="H69" s="15">
        <f t="shared" si="2"/>
        <v>0</v>
      </c>
      <c r="I69" s="55"/>
      <c r="J69" s="55"/>
    </row>
    <row r="70" spans="1:10" x14ac:dyDescent="0.2">
      <c r="A70" s="5"/>
      <c r="B70" s="11" t="s">
        <v>118</v>
      </c>
      <c r="C70" s="15">
        <v>0</v>
      </c>
      <c r="D70" s="15">
        <f t="shared" si="6"/>
        <v>0</v>
      </c>
      <c r="E70" s="15">
        <v>0</v>
      </c>
      <c r="F70" s="15">
        <v>0</v>
      </c>
      <c r="G70" s="15">
        <v>0</v>
      </c>
      <c r="H70" s="15">
        <f t="shared" si="2"/>
        <v>0</v>
      </c>
      <c r="I70" s="55"/>
      <c r="J70" s="55"/>
    </row>
    <row r="71" spans="1:10" x14ac:dyDescent="0.2">
      <c r="A71" s="5"/>
      <c r="B71" s="11" t="s">
        <v>119</v>
      </c>
      <c r="C71" s="15">
        <v>0</v>
      </c>
      <c r="D71" s="15">
        <f t="shared" si="6"/>
        <v>0</v>
      </c>
      <c r="E71" s="15">
        <v>0</v>
      </c>
      <c r="F71" s="15">
        <v>0</v>
      </c>
      <c r="G71" s="15">
        <v>0</v>
      </c>
      <c r="H71" s="15">
        <f t="shared" ref="H71:H74" si="7">+E71-F71</f>
        <v>0</v>
      </c>
      <c r="I71" s="55"/>
      <c r="J71" s="55"/>
    </row>
    <row r="72" spans="1:10" x14ac:dyDescent="0.2">
      <c r="A72" s="5"/>
      <c r="B72" s="11" t="s">
        <v>120</v>
      </c>
      <c r="C72" s="15">
        <v>0</v>
      </c>
      <c r="D72" s="15">
        <f t="shared" si="6"/>
        <v>0</v>
      </c>
      <c r="E72" s="15">
        <v>0</v>
      </c>
      <c r="F72" s="15">
        <v>0</v>
      </c>
      <c r="G72" s="15">
        <v>0</v>
      </c>
      <c r="H72" s="15">
        <f t="shared" si="7"/>
        <v>0</v>
      </c>
      <c r="I72" s="55"/>
      <c r="J72" s="55"/>
    </row>
    <row r="73" spans="1:10" x14ac:dyDescent="0.2">
      <c r="A73" s="5"/>
      <c r="B73" s="11" t="s">
        <v>121</v>
      </c>
      <c r="C73" s="15">
        <v>0</v>
      </c>
      <c r="D73" s="15">
        <f t="shared" si="6"/>
        <v>0</v>
      </c>
      <c r="E73" s="15">
        <v>0</v>
      </c>
      <c r="F73" s="15">
        <v>0</v>
      </c>
      <c r="G73" s="15">
        <v>0</v>
      </c>
      <c r="H73" s="15">
        <f t="shared" si="7"/>
        <v>0</v>
      </c>
      <c r="I73" s="55"/>
      <c r="J73" s="55"/>
    </row>
    <row r="74" spans="1:10" x14ac:dyDescent="0.2">
      <c r="A74" s="5"/>
      <c r="B74" s="11" t="s">
        <v>122</v>
      </c>
      <c r="C74" s="15">
        <v>0</v>
      </c>
      <c r="D74" s="15">
        <f t="shared" si="6"/>
        <v>0</v>
      </c>
      <c r="E74" s="15">
        <v>0</v>
      </c>
      <c r="F74" s="15">
        <v>0</v>
      </c>
      <c r="G74" s="15">
        <v>0</v>
      </c>
      <c r="H74" s="15">
        <f t="shared" si="7"/>
        <v>0</v>
      </c>
      <c r="I74" s="55"/>
      <c r="J74" s="55"/>
    </row>
    <row r="75" spans="1:10" x14ac:dyDescent="0.2">
      <c r="A75" s="5"/>
      <c r="B75" s="11" t="s">
        <v>123</v>
      </c>
      <c r="C75" s="15">
        <v>0</v>
      </c>
      <c r="D75" s="15">
        <f>+E75-C75</f>
        <v>0</v>
      </c>
      <c r="E75" s="15">
        <v>0</v>
      </c>
      <c r="F75" s="15">
        <v>0</v>
      </c>
      <c r="G75" s="15">
        <v>0</v>
      </c>
      <c r="H75" s="15">
        <f>+E75-F75</f>
        <v>0</v>
      </c>
      <c r="I75" s="55"/>
      <c r="J75" s="55"/>
    </row>
    <row r="76" spans="1:10" x14ac:dyDescent="0.2">
      <c r="A76" s="6"/>
      <c r="B76" s="12" t="s">
        <v>124</v>
      </c>
      <c r="C76" s="16">
        <v>0</v>
      </c>
      <c r="D76" s="16">
        <f>+E76-C76</f>
        <v>0</v>
      </c>
      <c r="E76" s="16">
        <v>0</v>
      </c>
      <c r="F76" s="16">
        <v>0</v>
      </c>
      <c r="G76" s="16">
        <v>0</v>
      </c>
      <c r="H76" s="16">
        <f>+E76-F76</f>
        <v>0</v>
      </c>
      <c r="I76" s="55"/>
      <c r="J76" s="55"/>
    </row>
    <row r="77" spans="1:10" x14ac:dyDescent="0.2">
      <c r="A77" s="8"/>
      <c r="B77" s="13" t="s">
        <v>53</v>
      </c>
      <c r="C77" s="17">
        <f t="shared" ref="C77:H77" si="8">+C5+C13+C33+C43+C53+C57+C65+C69+C23</f>
        <v>15382383.452099999</v>
      </c>
      <c r="D77" s="17">
        <f t="shared" si="8"/>
        <v>11788381.994473843</v>
      </c>
      <c r="E77" s="17">
        <f t="shared" si="8"/>
        <v>27170765.446573842</v>
      </c>
      <c r="F77" s="17">
        <f t="shared" si="8"/>
        <v>26598632.98</v>
      </c>
      <c r="G77" s="17">
        <f t="shared" si="8"/>
        <v>25292749.619999997</v>
      </c>
      <c r="H77" s="17">
        <f t="shared" si="8"/>
        <v>572132.46657384199</v>
      </c>
      <c r="I77" s="55"/>
      <c r="J77" s="55"/>
    </row>
    <row r="78" spans="1:10" x14ac:dyDescent="0.2">
      <c r="H78" s="55"/>
    </row>
    <row r="79" spans="1:10" x14ac:dyDescent="0.2">
      <c r="A79" s="52" t="s">
        <v>128</v>
      </c>
      <c r="H79" s="55"/>
    </row>
    <row r="81" spans="2:8" x14ac:dyDescent="0.2">
      <c r="C81" s="55"/>
      <c r="D81" s="55"/>
      <c r="E81" s="55"/>
      <c r="F81" s="55"/>
      <c r="G81" s="55"/>
      <c r="H81" s="55"/>
    </row>
    <row r="82" spans="2:8" x14ac:dyDescent="0.2">
      <c r="C82" s="53"/>
    </row>
    <row r="83" spans="2:8" x14ac:dyDescent="0.2">
      <c r="B83" s="56"/>
      <c r="C83" s="3"/>
      <c r="D83" s="56"/>
      <c r="E83" s="3"/>
      <c r="F83" s="3"/>
      <c r="G83" s="3"/>
    </row>
    <row r="84" spans="2:8" x14ac:dyDescent="0.2">
      <c r="B84" s="56"/>
      <c r="C84" s="3"/>
      <c r="D84" s="56"/>
      <c r="E84" s="3"/>
      <c r="F84" s="3"/>
      <c r="G84" s="3"/>
    </row>
    <row r="85" spans="2:8" x14ac:dyDescent="0.2">
      <c r="B85" s="56"/>
      <c r="C85" s="3"/>
      <c r="D85" s="56"/>
      <c r="E85" s="3"/>
      <c r="F85" s="3"/>
      <c r="G85" s="3"/>
    </row>
    <row r="86" spans="2:8" x14ac:dyDescent="0.2">
      <c r="C86" s="54"/>
    </row>
  </sheetData>
  <sheetProtection formatCells="0" formatColumns="0" formatRows="0" autoFilter="0"/>
  <mergeCells count="4">
    <mergeCell ref="A1:H1"/>
    <mergeCell ref="C2:G2"/>
    <mergeCell ref="H2:H3"/>
    <mergeCell ref="A2:B4"/>
  </mergeCells>
  <printOptions horizontalCentered="1"/>
  <pageMargins left="0.7" right="0.7" top="0.75" bottom="0.75" header="0.3" footer="0.3"/>
  <pageSetup scale="63" orientation="portrait" r:id="rId1"/>
  <drawing r:id="rId2"/>
  <legacyDrawing r:id="rId3"/>
  <oleObjects>
    <mc:AlternateContent xmlns:mc="http://schemas.openxmlformats.org/markup-compatibility/2006">
      <mc:Choice Requires="x14">
        <oleObject progId="PBrush" shapeId="1025" r:id="rId4">
          <objectPr defaultSize="0" r:id="rId5">
            <anchor moveWithCells="1" sizeWithCells="1">
              <from>
                <xdr:col>4</xdr:col>
                <xdr:colOff>670560</xdr:colOff>
                <xdr:row>84</xdr:row>
                <xdr:rowOff>7620</xdr:rowOff>
              </from>
              <to>
                <xdr:col>7</xdr:col>
                <xdr:colOff>60960</xdr:colOff>
                <xdr:row>89</xdr:row>
                <xdr:rowOff>99060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showGridLines="0" workbookViewId="0">
      <selection activeCell="G8" sqref="G8"/>
    </sheetView>
  </sheetViews>
  <sheetFormatPr baseColWidth="10" defaultColWidth="12" defaultRowHeight="10.199999999999999" x14ac:dyDescent="0.2"/>
  <cols>
    <col min="1" max="1" width="2.85546875" style="1" customWidth="1"/>
    <col min="2" max="2" width="47.7109375" style="1" customWidth="1"/>
    <col min="3" max="8" width="18.28515625" style="1" customWidth="1"/>
    <col min="9" max="16384" width="12" style="1"/>
  </cols>
  <sheetData>
    <row r="1" spans="1:8" ht="50.1" customHeight="1" x14ac:dyDescent="0.2">
      <c r="A1" s="59" t="s">
        <v>135</v>
      </c>
      <c r="B1" s="60"/>
      <c r="C1" s="60"/>
      <c r="D1" s="60"/>
      <c r="E1" s="60"/>
      <c r="F1" s="60"/>
      <c r="G1" s="60"/>
      <c r="H1" s="61"/>
    </row>
    <row r="2" spans="1:8" x14ac:dyDescent="0.2">
      <c r="A2" s="64" t="s">
        <v>54</v>
      </c>
      <c r="B2" s="65"/>
      <c r="C2" s="59" t="s">
        <v>60</v>
      </c>
      <c r="D2" s="60"/>
      <c r="E2" s="60"/>
      <c r="F2" s="60"/>
      <c r="G2" s="61"/>
      <c r="H2" s="62" t="s">
        <v>59</v>
      </c>
    </row>
    <row r="3" spans="1:8" ht="24.9" customHeight="1" x14ac:dyDescent="0.2">
      <c r="A3" s="66"/>
      <c r="B3" s="67"/>
      <c r="C3" s="9" t="s">
        <v>55</v>
      </c>
      <c r="D3" s="9" t="s">
        <v>125</v>
      </c>
      <c r="E3" s="9" t="s">
        <v>56</v>
      </c>
      <c r="F3" s="9" t="s">
        <v>57</v>
      </c>
      <c r="G3" s="9" t="s">
        <v>58</v>
      </c>
      <c r="H3" s="63"/>
    </row>
    <row r="4" spans="1:8" x14ac:dyDescent="0.2">
      <c r="A4" s="68"/>
      <c r="B4" s="69"/>
      <c r="C4" s="10">
        <v>1</v>
      </c>
      <c r="D4" s="10">
        <v>2</v>
      </c>
      <c r="E4" s="10" t="s">
        <v>126</v>
      </c>
      <c r="F4" s="10">
        <v>4</v>
      </c>
      <c r="G4" s="10">
        <v>5</v>
      </c>
      <c r="H4" s="10" t="s">
        <v>127</v>
      </c>
    </row>
    <row r="5" spans="1:8" x14ac:dyDescent="0.2">
      <c r="A5" s="5"/>
      <c r="B5" s="18"/>
      <c r="C5" s="21"/>
      <c r="D5" s="21"/>
      <c r="E5" s="21"/>
      <c r="F5" s="21"/>
      <c r="G5" s="21"/>
      <c r="H5" s="21"/>
    </row>
    <row r="6" spans="1:8" x14ac:dyDescent="0.2">
      <c r="A6" s="5"/>
      <c r="B6" s="18" t="s">
        <v>0</v>
      </c>
      <c r="C6" s="51">
        <v>15382383.452099999</v>
      </c>
      <c r="D6" s="58">
        <v>11785181.994473843</v>
      </c>
      <c r="E6" s="51">
        <f>+C6+D6</f>
        <v>27167565.446573842</v>
      </c>
      <c r="F6" s="51">
        <v>26595432.979999993</v>
      </c>
      <c r="G6" s="51">
        <v>25289549.620000001</v>
      </c>
      <c r="H6" s="51">
        <f>+E6-F6</f>
        <v>572132.46657384932</v>
      </c>
    </row>
    <row r="7" spans="1:8" x14ac:dyDescent="0.2">
      <c r="A7" s="5"/>
      <c r="B7" s="18"/>
      <c r="C7" s="22"/>
      <c r="D7" s="22"/>
      <c r="E7" s="22"/>
      <c r="F7" s="22"/>
      <c r="G7" s="22"/>
      <c r="H7" s="22"/>
    </row>
    <row r="8" spans="1:8" x14ac:dyDescent="0.2">
      <c r="A8" s="5"/>
      <c r="B8" s="18" t="s">
        <v>1</v>
      </c>
      <c r="C8" s="22">
        <v>0</v>
      </c>
      <c r="D8" s="22">
        <v>3200</v>
      </c>
      <c r="E8" s="22">
        <f>+C8+D8</f>
        <v>3200</v>
      </c>
      <c r="F8" s="22">
        <v>3200</v>
      </c>
      <c r="G8" s="22">
        <v>3200</v>
      </c>
      <c r="H8" s="51">
        <f>+E8-F8</f>
        <v>0</v>
      </c>
    </row>
    <row r="9" spans="1:8" x14ac:dyDescent="0.2">
      <c r="A9" s="5"/>
      <c r="B9" s="18"/>
      <c r="C9" s="22"/>
      <c r="D9" s="22"/>
      <c r="E9" s="22"/>
      <c r="F9" s="22"/>
      <c r="G9" s="22"/>
      <c r="H9" s="22"/>
    </row>
    <row r="10" spans="1:8" x14ac:dyDescent="0.2">
      <c r="A10" s="5"/>
      <c r="B10" s="18" t="s">
        <v>2</v>
      </c>
      <c r="C10" s="22"/>
      <c r="D10" s="22"/>
      <c r="E10" s="22"/>
      <c r="F10" s="22"/>
      <c r="G10" s="22"/>
      <c r="H10" s="22"/>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53</v>
      </c>
      <c r="C16" s="17">
        <f t="shared" ref="C16:H16" si="0">+C6+C8</f>
        <v>15382383.452099999</v>
      </c>
      <c r="D16" s="17">
        <f t="shared" si="0"/>
        <v>11788381.994473843</v>
      </c>
      <c r="E16" s="17">
        <f t="shared" si="0"/>
        <v>27170765.446573842</v>
      </c>
      <c r="F16" s="17">
        <f t="shared" si="0"/>
        <v>26598632.979999993</v>
      </c>
      <c r="G16" s="17">
        <f t="shared" si="0"/>
        <v>25292749.620000001</v>
      </c>
      <c r="H16" s="17">
        <f t="shared" si="0"/>
        <v>572132.46657384932</v>
      </c>
    </row>
    <row r="18" spans="1:8" x14ac:dyDescent="0.2">
      <c r="A18" s="52" t="s">
        <v>128</v>
      </c>
    </row>
    <row r="19" spans="1:8" x14ac:dyDescent="0.2">
      <c r="C19" s="55"/>
      <c r="D19" s="55"/>
      <c r="E19" s="55"/>
      <c r="F19" s="55"/>
      <c r="G19" s="55"/>
      <c r="H19" s="55"/>
    </row>
    <row r="22" spans="1:8" x14ac:dyDescent="0.2">
      <c r="B22" s="56"/>
      <c r="C22" s="3"/>
      <c r="D22" s="56"/>
      <c r="E22" s="3"/>
      <c r="F22" s="3"/>
      <c r="G22" s="3"/>
    </row>
    <row r="23" spans="1:8" x14ac:dyDescent="0.2">
      <c r="B23" s="56"/>
      <c r="C23" s="3"/>
      <c r="D23" s="56"/>
      <c r="E23" s="3"/>
      <c r="F23" s="3"/>
      <c r="G23" s="3"/>
    </row>
    <row r="24" spans="1:8" x14ac:dyDescent="0.2">
      <c r="B24" s="56"/>
      <c r="C24" s="3"/>
      <c r="D24" s="56"/>
      <c r="E24" s="3"/>
      <c r="F24" s="3"/>
      <c r="G24" s="3"/>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paperSize="5" orientation="landscape" r:id="rId1"/>
  <drawing r:id="rId2"/>
  <legacyDrawing r:id="rId3"/>
  <oleObjects>
    <mc:AlternateContent xmlns:mc="http://schemas.openxmlformats.org/markup-compatibility/2006">
      <mc:Choice Requires="x14">
        <oleObject progId="PBrush" shapeId="2049" r:id="rId4">
          <objectPr defaultSize="0" r:id="rId5">
            <anchor moveWithCells="1" sizeWithCells="1">
              <from>
                <xdr:col>5</xdr:col>
                <xdr:colOff>266700</xdr:colOff>
                <xdr:row>20</xdr:row>
                <xdr:rowOff>106680</xdr:rowOff>
              </from>
              <to>
                <xdr:col>7</xdr:col>
                <xdr:colOff>708660</xdr:colOff>
                <xdr:row>26</xdr:row>
                <xdr:rowOff>45720</xdr:rowOff>
              </to>
            </anchor>
          </objectPr>
        </oleObject>
      </mc:Choice>
      <mc:Fallback>
        <oleObject progId="PBrush"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60"/>
  <sheetViews>
    <sheetView showGridLines="0" tabSelected="1" workbookViewId="0">
      <selection activeCell="G63" sqref="G63"/>
    </sheetView>
  </sheetViews>
  <sheetFormatPr baseColWidth="10" defaultColWidth="12" defaultRowHeight="10.199999999999999" x14ac:dyDescent="0.2"/>
  <cols>
    <col min="1" max="1" width="2.85546875" style="1" customWidth="1"/>
    <col min="2" max="2" width="60.85546875" style="1" customWidth="1"/>
    <col min="3" max="8" width="18.28515625" style="1" customWidth="1"/>
    <col min="9" max="16384" width="12" style="1"/>
  </cols>
  <sheetData>
    <row r="1" spans="1:8" ht="45" customHeight="1" x14ac:dyDescent="0.2">
      <c r="A1" s="59" t="s">
        <v>132</v>
      </c>
      <c r="B1" s="60"/>
      <c r="C1" s="60"/>
      <c r="D1" s="60"/>
      <c r="E1" s="60"/>
      <c r="F1" s="60"/>
      <c r="G1" s="60"/>
      <c r="H1" s="61"/>
    </row>
    <row r="2" spans="1:8" x14ac:dyDescent="0.2">
      <c r="B2" s="29"/>
      <c r="C2" s="29"/>
      <c r="D2" s="29"/>
      <c r="E2" s="29"/>
      <c r="F2" s="29"/>
      <c r="G2" s="29"/>
      <c r="H2" s="29"/>
    </row>
    <row r="3" spans="1:8" x14ac:dyDescent="0.2">
      <c r="A3" s="64" t="s">
        <v>54</v>
      </c>
      <c r="B3" s="65"/>
      <c r="C3" s="59" t="s">
        <v>60</v>
      </c>
      <c r="D3" s="60"/>
      <c r="E3" s="60"/>
      <c r="F3" s="60"/>
      <c r="G3" s="61"/>
      <c r="H3" s="62" t="s">
        <v>59</v>
      </c>
    </row>
    <row r="4" spans="1:8" ht="24.9" customHeight="1" x14ac:dyDescent="0.2">
      <c r="A4" s="66"/>
      <c r="B4" s="67"/>
      <c r="C4" s="9" t="s">
        <v>55</v>
      </c>
      <c r="D4" s="9" t="s">
        <v>125</v>
      </c>
      <c r="E4" s="9" t="s">
        <v>56</v>
      </c>
      <c r="F4" s="9" t="s">
        <v>57</v>
      </c>
      <c r="G4" s="9" t="s">
        <v>58</v>
      </c>
      <c r="H4" s="63"/>
    </row>
    <row r="5" spans="1:8" x14ac:dyDescent="0.2">
      <c r="A5" s="68"/>
      <c r="B5" s="69"/>
      <c r="C5" s="10">
        <v>1</v>
      </c>
      <c r="D5" s="10">
        <v>2</v>
      </c>
      <c r="E5" s="10" t="s">
        <v>126</v>
      </c>
      <c r="F5" s="10">
        <v>4</v>
      </c>
      <c r="G5" s="10">
        <v>5</v>
      </c>
      <c r="H5" s="10" t="s">
        <v>127</v>
      </c>
    </row>
    <row r="6" spans="1:8" x14ac:dyDescent="0.2">
      <c r="A6" s="30"/>
      <c r="B6" s="26"/>
      <c r="C6" s="38"/>
      <c r="D6" s="38"/>
      <c r="E6" s="38"/>
      <c r="F6" s="38"/>
      <c r="G6" s="38"/>
      <c r="H6" s="38"/>
    </row>
    <row r="7" spans="1:8" x14ac:dyDescent="0.2">
      <c r="A7" s="4" t="s">
        <v>131</v>
      </c>
      <c r="B7" s="24"/>
      <c r="C7" s="15">
        <v>15382383.452099999</v>
      </c>
      <c r="D7" s="58">
        <v>11788381.994473843</v>
      </c>
      <c r="E7" s="15">
        <f>+C7+D7</f>
        <v>27170765.446573842</v>
      </c>
      <c r="F7" s="15">
        <v>26598632.979999993</v>
      </c>
      <c r="G7" s="15">
        <v>25292749.619999997</v>
      </c>
      <c r="H7" s="15">
        <f>+E7-F7</f>
        <v>572132.46657384932</v>
      </c>
    </row>
    <row r="8" spans="1:8" x14ac:dyDescent="0.2">
      <c r="A8" s="4"/>
      <c r="B8" s="24"/>
      <c r="C8" s="15"/>
      <c r="D8" s="15"/>
      <c r="E8" s="15"/>
      <c r="F8" s="15"/>
      <c r="G8" s="15"/>
      <c r="H8" s="15"/>
    </row>
    <row r="9" spans="1:8" x14ac:dyDescent="0.2">
      <c r="A9" s="4"/>
      <c r="B9" s="24"/>
      <c r="C9" s="15"/>
      <c r="D9" s="15"/>
      <c r="E9" s="15"/>
      <c r="F9" s="15"/>
      <c r="G9" s="15"/>
      <c r="H9" s="15"/>
    </row>
    <row r="10" spans="1:8" x14ac:dyDescent="0.2">
      <c r="A10" s="4"/>
      <c r="B10" s="24"/>
      <c r="C10" s="15"/>
      <c r="D10" s="15"/>
      <c r="E10" s="15"/>
      <c r="F10" s="15"/>
      <c r="G10" s="15"/>
      <c r="H10" s="15"/>
    </row>
    <row r="11" spans="1:8" x14ac:dyDescent="0.2">
      <c r="A11" s="4"/>
      <c r="B11" s="24"/>
      <c r="C11" s="15"/>
      <c r="D11" s="15"/>
      <c r="E11" s="15"/>
      <c r="F11" s="15"/>
      <c r="G11" s="15"/>
      <c r="H11" s="15"/>
    </row>
    <row r="12" spans="1:8" x14ac:dyDescent="0.2">
      <c r="A12" s="4"/>
      <c r="B12" s="24"/>
      <c r="C12" s="15"/>
      <c r="D12" s="15"/>
      <c r="E12" s="15"/>
      <c r="F12" s="15"/>
      <c r="G12" s="15"/>
      <c r="H12" s="15"/>
    </row>
    <row r="13" spans="1:8" x14ac:dyDescent="0.2">
      <c r="A13" s="4"/>
      <c r="B13" s="24"/>
      <c r="C13" s="15"/>
      <c r="D13" s="15"/>
      <c r="E13" s="15"/>
      <c r="F13" s="15"/>
      <c r="G13" s="15"/>
      <c r="H13" s="15"/>
    </row>
    <row r="14" spans="1:8" x14ac:dyDescent="0.2">
      <c r="A14" s="4"/>
      <c r="B14" s="24"/>
      <c r="C14" s="15"/>
      <c r="D14" s="15"/>
      <c r="E14" s="15"/>
      <c r="F14" s="15"/>
      <c r="G14" s="15"/>
      <c r="H14" s="15"/>
    </row>
    <row r="15" spans="1:8" x14ac:dyDescent="0.2">
      <c r="A15" s="4"/>
      <c r="B15" s="27"/>
      <c r="C15" s="16"/>
      <c r="D15" s="16"/>
      <c r="E15" s="16"/>
      <c r="F15" s="16"/>
      <c r="G15" s="16"/>
      <c r="H15" s="16"/>
    </row>
    <row r="16" spans="1:8" x14ac:dyDescent="0.2">
      <c r="A16" s="28"/>
      <c r="B16" s="49" t="s">
        <v>53</v>
      </c>
      <c r="C16" s="25">
        <f t="shared" ref="C16" si="0">+C7</f>
        <v>15382383.452099999</v>
      </c>
      <c r="D16" s="25">
        <f>+D7</f>
        <v>11788381.994473843</v>
      </c>
      <c r="E16" s="25">
        <f>+E7</f>
        <v>27170765.446573842</v>
      </c>
      <c r="F16" s="25">
        <f>+F7</f>
        <v>26598632.979999993</v>
      </c>
      <c r="G16" s="25">
        <f>+G7</f>
        <v>25292749.619999997</v>
      </c>
      <c r="H16" s="25">
        <f>+H7</f>
        <v>572132.46657384932</v>
      </c>
    </row>
    <row r="19" spans="1:8" ht="45" customHeight="1" x14ac:dyDescent="0.2">
      <c r="A19" s="59" t="s">
        <v>133</v>
      </c>
      <c r="B19" s="60"/>
      <c r="C19" s="60"/>
      <c r="D19" s="60"/>
      <c r="E19" s="60"/>
      <c r="F19" s="60"/>
      <c r="G19" s="60"/>
      <c r="H19" s="61"/>
    </row>
    <row r="21" spans="1:8" x14ac:dyDescent="0.2">
      <c r="A21" s="64" t="s">
        <v>54</v>
      </c>
      <c r="B21" s="65"/>
      <c r="C21" s="59" t="s">
        <v>60</v>
      </c>
      <c r="D21" s="60"/>
      <c r="E21" s="60"/>
      <c r="F21" s="60"/>
      <c r="G21" s="61"/>
      <c r="H21" s="62" t="s">
        <v>59</v>
      </c>
    </row>
    <row r="22" spans="1:8" ht="20.399999999999999" x14ac:dyDescent="0.2">
      <c r="A22" s="66"/>
      <c r="B22" s="67"/>
      <c r="C22" s="9" t="s">
        <v>55</v>
      </c>
      <c r="D22" s="9" t="s">
        <v>125</v>
      </c>
      <c r="E22" s="9" t="s">
        <v>56</v>
      </c>
      <c r="F22" s="9" t="s">
        <v>57</v>
      </c>
      <c r="G22" s="9" t="s">
        <v>58</v>
      </c>
      <c r="H22" s="63"/>
    </row>
    <row r="23" spans="1:8" x14ac:dyDescent="0.2">
      <c r="A23" s="68"/>
      <c r="B23" s="69"/>
      <c r="C23" s="10">
        <v>1</v>
      </c>
      <c r="D23" s="10">
        <v>2</v>
      </c>
      <c r="E23" s="10" t="s">
        <v>126</v>
      </c>
      <c r="F23" s="10">
        <v>4</v>
      </c>
      <c r="G23" s="10">
        <v>5</v>
      </c>
      <c r="H23" s="10" t="s">
        <v>127</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t="s">
        <v>130</v>
      </c>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53</v>
      </c>
      <c r="C30" s="25"/>
      <c r="D30" s="25"/>
      <c r="E30" s="25"/>
      <c r="F30" s="25"/>
      <c r="G30" s="25"/>
      <c r="H30" s="25"/>
    </row>
    <row r="33" spans="1:8" ht="45" customHeight="1" x14ac:dyDescent="0.2">
      <c r="A33" s="59" t="s">
        <v>136</v>
      </c>
      <c r="B33" s="60"/>
      <c r="C33" s="60"/>
      <c r="D33" s="60"/>
      <c r="E33" s="60"/>
      <c r="F33" s="60"/>
      <c r="G33" s="60"/>
      <c r="H33" s="61"/>
    </row>
    <row r="34" spans="1:8" x14ac:dyDescent="0.2">
      <c r="A34" s="64" t="s">
        <v>54</v>
      </c>
      <c r="B34" s="65"/>
      <c r="C34" s="59" t="s">
        <v>60</v>
      </c>
      <c r="D34" s="60"/>
      <c r="E34" s="60"/>
      <c r="F34" s="60"/>
      <c r="G34" s="61"/>
      <c r="H34" s="62" t="s">
        <v>59</v>
      </c>
    </row>
    <row r="35" spans="1:8" ht="20.399999999999999" x14ac:dyDescent="0.2">
      <c r="A35" s="66"/>
      <c r="B35" s="67"/>
      <c r="C35" s="9" t="s">
        <v>55</v>
      </c>
      <c r="D35" s="9" t="s">
        <v>125</v>
      </c>
      <c r="E35" s="9" t="s">
        <v>56</v>
      </c>
      <c r="F35" s="9" t="s">
        <v>57</v>
      </c>
      <c r="G35" s="9" t="s">
        <v>58</v>
      </c>
      <c r="H35" s="63"/>
    </row>
    <row r="36" spans="1:8" x14ac:dyDescent="0.2">
      <c r="A36" s="68"/>
      <c r="B36" s="69"/>
      <c r="C36" s="10">
        <v>1</v>
      </c>
      <c r="D36" s="10">
        <v>2</v>
      </c>
      <c r="E36" s="10" t="s">
        <v>126</v>
      </c>
      <c r="F36" s="10">
        <v>4</v>
      </c>
      <c r="G36" s="10">
        <v>5</v>
      </c>
      <c r="H36" s="10" t="s">
        <v>127</v>
      </c>
    </row>
    <row r="37" spans="1:8" x14ac:dyDescent="0.2">
      <c r="A37" s="30"/>
      <c r="B37" s="31"/>
      <c r="C37" s="35"/>
      <c r="D37" s="35"/>
      <c r="E37" s="35"/>
      <c r="F37" s="35"/>
      <c r="G37" s="35"/>
      <c r="H37" s="35"/>
    </row>
    <row r="38" spans="1:8" ht="20.399999999999999" x14ac:dyDescent="0.2">
      <c r="A38" s="4"/>
      <c r="B38" s="33" t="s">
        <v>13</v>
      </c>
      <c r="C38" s="36"/>
      <c r="D38" s="58"/>
      <c r="E38" s="36"/>
      <c r="F38" s="36"/>
      <c r="G38" s="36"/>
      <c r="H38" s="36"/>
    </row>
    <row r="39" spans="1:8" x14ac:dyDescent="0.2">
      <c r="A39" s="4"/>
      <c r="B39" s="33"/>
      <c r="C39" s="36"/>
      <c r="D39" s="36"/>
      <c r="E39" s="36"/>
      <c r="F39" s="36"/>
      <c r="G39" s="36"/>
      <c r="H39" s="36"/>
    </row>
    <row r="40" spans="1:8" x14ac:dyDescent="0.2">
      <c r="A40" s="4"/>
      <c r="B40" s="33" t="s">
        <v>12</v>
      </c>
      <c r="C40" s="36" t="s">
        <v>130</v>
      </c>
      <c r="D40" s="36"/>
      <c r="E40" s="36"/>
      <c r="F40" s="36"/>
      <c r="G40" s="36"/>
      <c r="H40" s="36"/>
    </row>
    <row r="41" spans="1:8" x14ac:dyDescent="0.2">
      <c r="A41" s="4"/>
      <c r="B41" s="33"/>
      <c r="C41" s="36"/>
      <c r="D41" s="36"/>
      <c r="E41" s="36"/>
      <c r="F41" s="36"/>
      <c r="G41" s="36"/>
      <c r="H41" s="36"/>
    </row>
    <row r="42" spans="1:8" ht="20.399999999999999" x14ac:dyDescent="0.2">
      <c r="A42" s="4"/>
      <c r="B42" s="33" t="s">
        <v>14</v>
      </c>
      <c r="C42" s="36"/>
      <c r="D42" s="36"/>
      <c r="E42" s="36"/>
      <c r="F42" s="36"/>
      <c r="G42" s="36"/>
      <c r="H42" s="36"/>
    </row>
    <row r="43" spans="1:8" x14ac:dyDescent="0.2">
      <c r="A43" s="4"/>
      <c r="B43" s="33"/>
      <c r="C43" s="36"/>
      <c r="D43" s="36"/>
      <c r="E43" s="36"/>
      <c r="F43" s="36"/>
      <c r="G43" s="36"/>
      <c r="H43" s="36"/>
    </row>
    <row r="44" spans="1:8" ht="20.399999999999999" x14ac:dyDescent="0.2">
      <c r="A44" s="4"/>
      <c r="B44" s="33" t="s">
        <v>26</v>
      </c>
      <c r="C44" s="36"/>
      <c r="D44" s="36"/>
      <c r="E44" s="36"/>
      <c r="F44" s="36"/>
      <c r="G44" s="36"/>
      <c r="H44" s="36"/>
    </row>
    <row r="45" spans="1:8" x14ac:dyDescent="0.2">
      <c r="A45" s="4"/>
      <c r="B45" s="33"/>
      <c r="C45" s="36"/>
      <c r="D45" s="36"/>
      <c r="E45" s="36"/>
      <c r="F45" s="36"/>
      <c r="G45" s="36"/>
      <c r="H45" s="36"/>
    </row>
    <row r="46" spans="1:8" ht="20.399999999999999" x14ac:dyDescent="0.2">
      <c r="A46" s="4"/>
      <c r="B46" s="33" t="s">
        <v>27</v>
      </c>
      <c r="C46" s="36"/>
      <c r="D46" s="36"/>
      <c r="E46" s="36"/>
      <c r="F46" s="36"/>
      <c r="G46" s="36"/>
      <c r="H46" s="36"/>
    </row>
    <row r="47" spans="1:8" x14ac:dyDescent="0.2">
      <c r="A47" s="4"/>
      <c r="B47" s="33"/>
      <c r="C47" s="36"/>
      <c r="D47" s="36"/>
      <c r="E47" s="36"/>
      <c r="F47" s="36"/>
      <c r="G47" s="36"/>
      <c r="H47" s="36"/>
    </row>
    <row r="48" spans="1:8" ht="20.399999999999999" x14ac:dyDescent="0.2">
      <c r="A48" s="4"/>
      <c r="B48" s="33" t="s">
        <v>34</v>
      </c>
      <c r="C48" s="36"/>
      <c r="D48" s="36"/>
      <c r="E48" s="36"/>
      <c r="F48" s="36"/>
      <c r="G48" s="36"/>
      <c r="H48" s="36"/>
    </row>
    <row r="49" spans="1:8" x14ac:dyDescent="0.2">
      <c r="A49" s="4"/>
      <c r="B49" s="33"/>
      <c r="C49" s="36"/>
      <c r="D49" s="36"/>
      <c r="E49" s="36"/>
      <c r="F49" s="36"/>
      <c r="G49" s="36"/>
      <c r="H49" s="36"/>
    </row>
    <row r="50" spans="1:8" ht="20.399999999999999"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53</v>
      </c>
      <c r="C52" s="25">
        <f>+C38</f>
        <v>0</v>
      </c>
      <c r="D52" s="25">
        <f>+D38</f>
        <v>0</v>
      </c>
      <c r="E52" s="25">
        <f t="shared" ref="E52:H52" si="1">+E38</f>
        <v>0</v>
      </c>
      <c r="F52" s="25">
        <f t="shared" si="1"/>
        <v>0</v>
      </c>
      <c r="G52" s="25">
        <f t="shared" si="1"/>
        <v>0</v>
      </c>
      <c r="H52" s="25">
        <f t="shared" si="1"/>
        <v>0</v>
      </c>
    </row>
    <row r="54" spans="1:8" x14ac:dyDescent="0.2">
      <c r="A54" s="52" t="s">
        <v>129</v>
      </c>
    </row>
    <row r="58" spans="1:8" x14ac:dyDescent="0.2">
      <c r="B58" s="56"/>
      <c r="C58" s="3"/>
      <c r="D58" s="56"/>
      <c r="E58" s="3"/>
      <c r="F58" s="3"/>
      <c r="G58" s="3"/>
    </row>
    <row r="59" spans="1:8" x14ac:dyDescent="0.2">
      <c r="B59" s="56"/>
      <c r="C59" s="3"/>
      <c r="D59" s="56"/>
      <c r="E59" s="3"/>
      <c r="F59" s="3"/>
      <c r="G59" s="3"/>
    </row>
    <row r="60" spans="1:8" x14ac:dyDescent="0.2">
      <c r="B60" s="56"/>
      <c r="C60" s="3"/>
      <c r="D60" s="56"/>
      <c r="E60" s="3"/>
      <c r="F60" s="3"/>
      <c r="G60" s="3"/>
    </row>
  </sheetData>
  <sheetProtection formatCells="0" formatColumns="0" formatRows="0" insertRows="0" deleteRows="0" autoFilter="0"/>
  <mergeCells count="12">
    <mergeCell ref="A1:H1"/>
    <mergeCell ref="A3:B5"/>
    <mergeCell ref="A19:H19"/>
    <mergeCell ref="A21:B23"/>
    <mergeCell ref="C3:G3"/>
    <mergeCell ref="H3:H4"/>
    <mergeCell ref="A33:H33"/>
    <mergeCell ref="A34:B36"/>
    <mergeCell ref="C34:G34"/>
    <mergeCell ref="H34:H35"/>
    <mergeCell ref="C21:G21"/>
    <mergeCell ref="H21:H22"/>
  </mergeCells>
  <printOptions horizontalCentered="1"/>
  <pageMargins left="0.7" right="0.7" top="0.75" bottom="0.75" header="0.3" footer="0.3"/>
  <pageSetup scale="66" orientation="portrait" r:id="rId1"/>
  <drawing r:id="rId2"/>
  <legacyDrawing r:id="rId3"/>
  <oleObjects>
    <mc:AlternateContent xmlns:mc="http://schemas.openxmlformats.org/markup-compatibility/2006">
      <mc:Choice Requires="x14">
        <oleObject progId="PBrush" shapeId="3073" r:id="rId4">
          <objectPr defaultSize="0" r:id="rId5">
            <anchor moveWithCells="1" sizeWithCells="1">
              <from>
                <xdr:col>4</xdr:col>
                <xdr:colOff>876300</xdr:colOff>
                <xdr:row>57</xdr:row>
                <xdr:rowOff>121920</xdr:rowOff>
              </from>
              <to>
                <xdr:col>7</xdr:col>
                <xdr:colOff>266700</xdr:colOff>
                <xdr:row>63</xdr:row>
                <xdr:rowOff>68580</xdr:rowOff>
              </to>
            </anchor>
          </objectPr>
        </oleObject>
      </mc:Choice>
      <mc:Fallback>
        <oleObject progId="PBrush" shapeId="307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showGridLines="0" topLeftCell="A20" workbookViewId="0">
      <selection activeCell="G31" sqref="G31"/>
    </sheetView>
  </sheetViews>
  <sheetFormatPr baseColWidth="10" defaultColWidth="12" defaultRowHeight="10.199999999999999" x14ac:dyDescent="0.2"/>
  <cols>
    <col min="1" max="1" width="4.85546875" style="3" customWidth="1"/>
    <col min="2" max="2" width="65.85546875" style="3" customWidth="1"/>
    <col min="3" max="8" width="18.28515625" style="3" customWidth="1"/>
    <col min="9" max="16384" width="12" style="3"/>
  </cols>
  <sheetData>
    <row r="1" spans="1:8" ht="50.1" customHeight="1" x14ac:dyDescent="0.2">
      <c r="A1" s="59" t="s">
        <v>137</v>
      </c>
      <c r="B1" s="60"/>
      <c r="C1" s="60"/>
      <c r="D1" s="60"/>
      <c r="E1" s="60"/>
      <c r="F1" s="60"/>
      <c r="G1" s="60"/>
      <c r="H1" s="61"/>
    </row>
    <row r="2" spans="1:8" x14ac:dyDescent="0.2">
      <c r="A2" s="64" t="s">
        <v>54</v>
      </c>
      <c r="B2" s="65"/>
      <c r="C2" s="59" t="s">
        <v>60</v>
      </c>
      <c r="D2" s="60"/>
      <c r="E2" s="60"/>
      <c r="F2" s="60"/>
      <c r="G2" s="61"/>
      <c r="H2" s="62" t="s">
        <v>59</v>
      </c>
    </row>
    <row r="3" spans="1:8" ht="24.9" customHeight="1" x14ac:dyDescent="0.2">
      <c r="A3" s="66"/>
      <c r="B3" s="67"/>
      <c r="C3" s="9" t="s">
        <v>55</v>
      </c>
      <c r="D3" s="9" t="s">
        <v>125</v>
      </c>
      <c r="E3" s="9" t="s">
        <v>56</v>
      </c>
      <c r="F3" s="9" t="s">
        <v>57</v>
      </c>
      <c r="G3" s="9" t="s">
        <v>58</v>
      </c>
      <c r="H3" s="63"/>
    </row>
    <row r="4" spans="1:8" x14ac:dyDescent="0.2">
      <c r="A4" s="68"/>
      <c r="B4" s="69"/>
      <c r="C4" s="10">
        <v>1</v>
      </c>
      <c r="D4" s="10">
        <v>2</v>
      </c>
      <c r="E4" s="10" t="s">
        <v>126</v>
      </c>
      <c r="F4" s="10">
        <v>4</v>
      </c>
      <c r="G4" s="10">
        <v>5</v>
      </c>
      <c r="H4" s="10" t="s">
        <v>127</v>
      </c>
    </row>
    <row r="5" spans="1:8" x14ac:dyDescent="0.2">
      <c r="A5" s="46"/>
      <c r="B5" s="47"/>
      <c r="C5" s="14"/>
      <c r="D5" s="14"/>
      <c r="E5" s="14"/>
      <c r="F5" s="14"/>
      <c r="G5" s="14"/>
      <c r="H5" s="14"/>
    </row>
    <row r="6" spans="1:8" x14ac:dyDescent="0.2">
      <c r="A6" s="43" t="s">
        <v>16</v>
      </c>
      <c r="B6" s="41"/>
      <c r="C6" s="15"/>
      <c r="D6" s="15"/>
      <c r="E6" s="15"/>
      <c r="F6" s="15"/>
      <c r="G6" s="15"/>
      <c r="H6" s="15"/>
    </row>
    <row r="7" spans="1:8" x14ac:dyDescent="0.2">
      <c r="A7" s="40"/>
      <c r="B7" s="44" t="s">
        <v>42</v>
      </c>
      <c r="C7" s="15"/>
      <c r="D7" s="15"/>
      <c r="E7" s="15"/>
      <c r="F7" s="15"/>
      <c r="G7" s="15"/>
      <c r="H7" s="15"/>
    </row>
    <row r="8" spans="1:8" x14ac:dyDescent="0.2">
      <c r="A8" s="40"/>
      <c r="B8" s="44" t="s">
        <v>17</v>
      </c>
      <c r="C8" s="15"/>
      <c r="D8" s="15"/>
      <c r="E8" s="15"/>
      <c r="F8" s="15"/>
      <c r="G8" s="15"/>
      <c r="H8" s="15"/>
    </row>
    <row r="9" spans="1:8" x14ac:dyDescent="0.2">
      <c r="A9" s="40"/>
      <c r="B9" s="44" t="s">
        <v>43</v>
      </c>
      <c r="C9" s="15"/>
      <c r="D9" s="15"/>
      <c r="E9" s="15"/>
      <c r="F9" s="15"/>
      <c r="G9" s="15"/>
      <c r="H9" s="15"/>
    </row>
    <row r="10" spans="1:8" x14ac:dyDescent="0.2">
      <c r="A10" s="40"/>
      <c r="B10" s="44" t="s">
        <v>3</v>
      </c>
      <c r="C10" s="15"/>
      <c r="D10" s="15"/>
      <c r="E10" s="15"/>
      <c r="F10" s="15"/>
      <c r="G10" s="15"/>
      <c r="H10" s="15"/>
    </row>
    <row r="11" spans="1:8" x14ac:dyDescent="0.2">
      <c r="A11" s="40"/>
      <c r="B11" s="44" t="s">
        <v>23</v>
      </c>
      <c r="C11" s="15"/>
      <c r="D11" s="15"/>
      <c r="E11" s="15"/>
      <c r="F11" s="15"/>
      <c r="G11" s="15"/>
      <c r="H11" s="15"/>
    </row>
    <row r="12" spans="1:8" x14ac:dyDescent="0.2">
      <c r="A12" s="40"/>
      <c r="B12" s="44" t="s">
        <v>18</v>
      </c>
      <c r="C12" s="15"/>
      <c r="D12" s="15"/>
      <c r="E12" s="15"/>
      <c r="F12" s="15"/>
      <c r="G12" s="15"/>
      <c r="H12" s="15"/>
    </row>
    <row r="13" spans="1:8" x14ac:dyDescent="0.2">
      <c r="A13" s="40"/>
      <c r="B13" s="44" t="s">
        <v>44</v>
      </c>
      <c r="C13" s="15"/>
      <c r="D13" s="15"/>
      <c r="E13" s="15"/>
      <c r="F13" s="15"/>
      <c r="G13" s="15"/>
      <c r="H13" s="15"/>
    </row>
    <row r="14" spans="1:8" x14ac:dyDescent="0.2">
      <c r="A14" s="40"/>
      <c r="B14" s="44" t="s">
        <v>19</v>
      </c>
      <c r="C14" s="15"/>
      <c r="D14" s="15"/>
      <c r="E14" s="15"/>
      <c r="F14" s="15"/>
      <c r="G14" s="15"/>
      <c r="H14" s="15"/>
    </row>
    <row r="15" spans="1:8" x14ac:dyDescent="0.2">
      <c r="A15" s="42"/>
      <c r="B15" s="44"/>
      <c r="C15" s="15"/>
      <c r="D15" s="15"/>
      <c r="E15" s="15"/>
      <c r="F15" s="15"/>
      <c r="G15" s="15"/>
      <c r="H15" s="15"/>
    </row>
    <row r="16" spans="1:8" x14ac:dyDescent="0.2">
      <c r="A16" s="43" t="s">
        <v>20</v>
      </c>
      <c r="B16" s="45"/>
      <c r="C16" s="15"/>
      <c r="D16" s="15"/>
      <c r="E16" s="15"/>
      <c r="F16" s="15"/>
      <c r="G16" s="15"/>
      <c r="H16" s="15"/>
    </row>
    <row r="17" spans="1:8" x14ac:dyDescent="0.2">
      <c r="A17" s="40"/>
      <c r="B17" s="44" t="s">
        <v>45</v>
      </c>
      <c r="C17" s="15"/>
      <c r="D17" s="15"/>
      <c r="E17" s="15"/>
      <c r="F17" s="15"/>
      <c r="G17" s="15"/>
      <c r="H17" s="15"/>
    </row>
    <row r="18" spans="1:8" x14ac:dyDescent="0.2">
      <c r="A18" s="40"/>
      <c r="B18" s="44" t="s">
        <v>28</v>
      </c>
      <c r="C18" s="15"/>
      <c r="D18" s="15"/>
      <c r="E18" s="15"/>
      <c r="F18" s="15"/>
      <c r="G18" s="15"/>
      <c r="H18" s="15"/>
    </row>
    <row r="19" spans="1:8" x14ac:dyDescent="0.2">
      <c r="A19" s="40"/>
      <c r="B19" s="44" t="s">
        <v>21</v>
      </c>
      <c r="C19" s="15"/>
      <c r="D19" s="15"/>
      <c r="E19" s="15"/>
      <c r="F19" s="15"/>
      <c r="G19" s="15"/>
      <c r="H19" s="15"/>
    </row>
    <row r="20" spans="1:8" x14ac:dyDescent="0.2">
      <c r="A20" s="40"/>
      <c r="B20" s="44" t="s">
        <v>46</v>
      </c>
      <c r="C20" s="15"/>
      <c r="D20" s="15"/>
      <c r="E20" s="15"/>
      <c r="F20" s="15"/>
      <c r="G20" s="15"/>
      <c r="H20" s="15"/>
    </row>
    <row r="21" spans="1:8" x14ac:dyDescent="0.2">
      <c r="A21" s="40"/>
      <c r="B21" s="44" t="s">
        <v>47</v>
      </c>
      <c r="C21" s="15"/>
      <c r="D21" s="15"/>
      <c r="E21" s="15"/>
      <c r="F21" s="15"/>
      <c r="G21" s="15"/>
      <c r="H21" s="15"/>
    </row>
    <row r="22" spans="1:8" x14ac:dyDescent="0.2">
      <c r="A22" s="40"/>
      <c r="B22" s="44" t="s">
        <v>48</v>
      </c>
      <c r="C22" s="15"/>
      <c r="D22" s="15"/>
      <c r="E22" s="15"/>
      <c r="F22" s="15"/>
      <c r="G22" s="15"/>
      <c r="H22" s="15"/>
    </row>
    <row r="23" spans="1:8" x14ac:dyDescent="0.2">
      <c r="A23" s="40"/>
      <c r="B23" s="44" t="s">
        <v>4</v>
      </c>
      <c r="C23" s="15">
        <v>15382383.452099999</v>
      </c>
      <c r="D23" s="58">
        <v>11788381.994473843</v>
      </c>
      <c r="E23" s="15">
        <f>+C23+D23</f>
        <v>27170765.446573842</v>
      </c>
      <c r="F23" s="15">
        <v>26598632.979999993</v>
      </c>
      <c r="G23" s="15">
        <v>25292749.619999997</v>
      </c>
      <c r="H23" s="15">
        <f>+E23-F23</f>
        <v>572132.46657384932</v>
      </c>
    </row>
    <row r="24" spans="1:8" x14ac:dyDescent="0.2">
      <c r="A24" s="42"/>
      <c r="B24" s="44"/>
      <c r="C24" s="15"/>
      <c r="D24" s="15"/>
      <c r="E24" s="15"/>
      <c r="F24" s="15"/>
      <c r="G24" s="15"/>
      <c r="H24" s="15"/>
    </row>
    <row r="25" spans="1:8" x14ac:dyDescent="0.2">
      <c r="A25" s="43" t="s">
        <v>49</v>
      </c>
      <c r="B25" s="45"/>
      <c r="C25" s="15"/>
      <c r="D25" s="15"/>
      <c r="E25" s="15"/>
      <c r="F25" s="15"/>
      <c r="G25" s="15"/>
      <c r="H25" s="15"/>
    </row>
    <row r="26" spans="1:8" x14ac:dyDescent="0.2">
      <c r="A26" s="40"/>
      <c r="B26" s="44" t="s">
        <v>29</v>
      </c>
      <c r="C26" s="15"/>
      <c r="D26" s="15"/>
      <c r="E26" s="15"/>
      <c r="F26" s="15"/>
      <c r="G26" s="15"/>
      <c r="H26" s="15"/>
    </row>
    <row r="27" spans="1:8" x14ac:dyDescent="0.2">
      <c r="A27" s="40"/>
      <c r="B27" s="44" t="s">
        <v>24</v>
      </c>
      <c r="C27" s="15"/>
      <c r="D27" s="15"/>
      <c r="E27" s="15"/>
      <c r="F27" s="15"/>
      <c r="G27" s="15"/>
      <c r="H27" s="15"/>
    </row>
    <row r="28" spans="1:8" x14ac:dyDescent="0.2">
      <c r="A28" s="40"/>
      <c r="B28" s="44" t="s">
        <v>30</v>
      </c>
      <c r="C28" s="15"/>
      <c r="D28" s="15"/>
      <c r="E28" s="15"/>
      <c r="F28" s="15"/>
      <c r="G28" s="15"/>
      <c r="H28" s="15"/>
    </row>
    <row r="29" spans="1:8" x14ac:dyDescent="0.2">
      <c r="A29" s="40"/>
      <c r="B29" s="44" t="s">
        <v>50</v>
      </c>
      <c r="C29" s="15"/>
      <c r="D29" s="15"/>
      <c r="E29" s="15"/>
      <c r="F29" s="15"/>
      <c r="G29" s="15"/>
      <c r="H29" s="15"/>
    </row>
    <row r="30" spans="1:8" x14ac:dyDescent="0.2">
      <c r="A30" s="40"/>
      <c r="B30" s="44" t="s">
        <v>22</v>
      </c>
      <c r="C30" s="15"/>
      <c r="D30" s="15"/>
      <c r="E30" s="15"/>
      <c r="F30" s="15"/>
      <c r="G30" s="15"/>
      <c r="H30" s="15"/>
    </row>
    <row r="31" spans="1:8" x14ac:dyDescent="0.2">
      <c r="A31" s="40"/>
      <c r="B31" s="44" t="s">
        <v>5</v>
      </c>
      <c r="C31" s="15"/>
      <c r="D31" s="15"/>
      <c r="E31" s="15"/>
      <c r="F31" s="15"/>
      <c r="G31" s="15"/>
      <c r="H31" s="15"/>
    </row>
    <row r="32" spans="1:8" x14ac:dyDescent="0.2">
      <c r="A32" s="40"/>
      <c r="B32" s="44" t="s">
        <v>6</v>
      </c>
      <c r="C32" s="15"/>
      <c r="D32" s="15"/>
      <c r="E32" s="15"/>
      <c r="F32" s="15"/>
      <c r="G32" s="15"/>
      <c r="H32" s="15"/>
    </row>
    <row r="33" spans="1:8" x14ac:dyDescent="0.2">
      <c r="A33" s="40"/>
      <c r="B33" s="44" t="s">
        <v>51</v>
      </c>
      <c r="C33" s="15"/>
      <c r="D33" s="15"/>
      <c r="E33" s="15"/>
      <c r="F33" s="15"/>
      <c r="G33" s="15"/>
      <c r="H33" s="15"/>
    </row>
    <row r="34" spans="1:8" x14ac:dyDescent="0.2">
      <c r="A34" s="40"/>
      <c r="B34" s="44" t="s">
        <v>31</v>
      </c>
      <c r="C34" s="15"/>
      <c r="D34" s="15"/>
      <c r="E34" s="15"/>
      <c r="F34" s="15"/>
      <c r="G34" s="15"/>
      <c r="H34" s="15"/>
    </row>
    <row r="35" spans="1:8" x14ac:dyDescent="0.2">
      <c r="A35" s="42"/>
      <c r="B35" s="44"/>
      <c r="C35" s="15"/>
      <c r="D35" s="15"/>
      <c r="E35" s="15"/>
      <c r="F35" s="15"/>
      <c r="G35" s="15"/>
      <c r="H35" s="15"/>
    </row>
    <row r="36" spans="1:8" x14ac:dyDescent="0.2">
      <c r="A36" s="43" t="s">
        <v>32</v>
      </c>
      <c r="B36" s="45"/>
      <c r="C36" s="15"/>
      <c r="D36" s="15"/>
      <c r="E36" s="15"/>
      <c r="F36" s="15"/>
      <c r="G36" s="15"/>
      <c r="H36" s="15"/>
    </row>
    <row r="37" spans="1:8" x14ac:dyDescent="0.2">
      <c r="A37" s="40"/>
      <c r="B37" s="44" t="s">
        <v>52</v>
      </c>
      <c r="C37" s="15"/>
      <c r="D37" s="15"/>
      <c r="E37" s="15"/>
      <c r="F37" s="15"/>
      <c r="G37" s="15"/>
      <c r="H37" s="15"/>
    </row>
    <row r="38" spans="1:8" ht="20.399999999999999" x14ac:dyDescent="0.2">
      <c r="A38" s="40"/>
      <c r="B38" s="44" t="s">
        <v>25</v>
      </c>
      <c r="C38" s="15"/>
      <c r="D38" s="15"/>
      <c r="E38" s="15"/>
      <c r="F38" s="15"/>
      <c r="G38" s="15"/>
      <c r="H38" s="15"/>
    </row>
    <row r="39" spans="1:8" x14ac:dyDescent="0.2">
      <c r="A39" s="40"/>
      <c r="B39" s="44" t="s">
        <v>33</v>
      </c>
      <c r="C39" s="15"/>
      <c r="D39" s="15"/>
      <c r="E39" s="15"/>
      <c r="F39" s="15"/>
      <c r="G39" s="15"/>
      <c r="H39" s="15"/>
    </row>
    <row r="40" spans="1:8" x14ac:dyDescent="0.2">
      <c r="A40" s="40"/>
      <c r="B40" s="44" t="s">
        <v>7</v>
      </c>
      <c r="C40" s="15"/>
      <c r="D40" s="15"/>
      <c r="E40" s="15"/>
      <c r="F40" s="15"/>
      <c r="G40" s="15"/>
      <c r="H40" s="15"/>
    </row>
    <row r="41" spans="1:8" x14ac:dyDescent="0.2">
      <c r="A41" s="42"/>
      <c r="B41" s="44"/>
      <c r="C41" s="15"/>
      <c r="D41" s="15"/>
      <c r="E41" s="15"/>
      <c r="F41" s="15"/>
      <c r="G41" s="15"/>
      <c r="H41" s="15"/>
    </row>
    <row r="42" spans="1:8" x14ac:dyDescent="0.2">
      <c r="A42" s="48"/>
      <c r="B42" s="49" t="s">
        <v>53</v>
      </c>
      <c r="C42" s="25">
        <f t="shared" ref="C42:H42" si="0">+C23</f>
        <v>15382383.452099999</v>
      </c>
      <c r="D42" s="25">
        <f t="shared" si="0"/>
        <v>11788381.994473843</v>
      </c>
      <c r="E42" s="25">
        <f t="shared" si="0"/>
        <v>27170765.446573842</v>
      </c>
      <c r="F42" s="25">
        <f t="shared" si="0"/>
        <v>26598632.979999993</v>
      </c>
      <c r="G42" s="25">
        <f t="shared" si="0"/>
        <v>25292749.619999997</v>
      </c>
      <c r="H42" s="25">
        <f t="shared" si="0"/>
        <v>572132.46657384932</v>
      </c>
    </row>
    <row r="43" spans="1:8" x14ac:dyDescent="0.2">
      <c r="A43" s="39"/>
      <c r="B43" s="39"/>
      <c r="C43" s="39"/>
      <c r="D43" s="39"/>
      <c r="E43" s="39"/>
      <c r="F43" s="39"/>
      <c r="G43" s="39"/>
      <c r="H43" s="39"/>
    </row>
    <row r="44" spans="1:8" x14ac:dyDescent="0.2">
      <c r="A44" s="52" t="s">
        <v>129</v>
      </c>
      <c r="B44" s="39"/>
      <c r="C44" s="39"/>
      <c r="D44" s="39"/>
      <c r="E44" s="39"/>
      <c r="F44" s="39"/>
      <c r="G44" s="39"/>
      <c r="H44" s="39"/>
    </row>
    <row r="45" spans="1:8" x14ac:dyDescent="0.2">
      <c r="A45" s="39"/>
      <c r="B45" s="39"/>
      <c r="C45" s="39"/>
      <c r="D45" s="39"/>
      <c r="E45" s="39"/>
      <c r="F45" s="39"/>
      <c r="G45" s="39"/>
      <c r="H45" s="39"/>
    </row>
    <row r="47" spans="1:8" x14ac:dyDescent="0.2">
      <c r="B47" s="56"/>
      <c r="D47" s="56"/>
    </row>
    <row r="48" spans="1:8" x14ac:dyDescent="0.2">
      <c r="B48" s="56"/>
      <c r="D48" s="56"/>
    </row>
    <row r="49" spans="2:4" x14ac:dyDescent="0.2">
      <c r="B49" s="56"/>
      <c r="D49" s="56"/>
    </row>
    <row r="50" spans="2:4" ht="14.4" x14ac:dyDescent="0.2">
      <c r="B50" s="57"/>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paperSize="5" scale="80" orientation="landscape" r:id="rId1"/>
  <drawing r:id="rId2"/>
  <legacyDrawing r:id="rId3"/>
  <oleObjects>
    <mc:AlternateContent xmlns:mc="http://schemas.openxmlformats.org/markup-compatibility/2006">
      <mc:Choice Requires="x14">
        <oleObject progId="PBrush" shapeId="4097" r:id="rId4">
          <objectPr defaultSize="0" r:id="rId5">
            <anchor moveWithCells="1" sizeWithCells="1">
              <from>
                <xdr:col>5</xdr:col>
                <xdr:colOff>236220</xdr:colOff>
                <xdr:row>47</xdr:row>
                <xdr:rowOff>76200</xdr:rowOff>
              </from>
              <to>
                <xdr:col>7</xdr:col>
                <xdr:colOff>678180</xdr:colOff>
                <xdr:row>52</xdr:row>
                <xdr:rowOff>114300</xdr:rowOff>
              </to>
            </anchor>
          </objectPr>
        </oleObject>
      </mc:Choice>
      <mc:Fallback>
        <oleObject progId="PBrush" shapeId="40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IMJU Admin</cp:lastModifiedBy>
  <cp:lastPrinted>2019-02-18T19:11:21Z</cp:lastPrinted>
  <dcterms:created xsi:type="dcterms:W3CDTF">2014-02-10T03:37:14Z</dcterms:created>
  <dcterms:modified xsi:type="dcterms:W3CDTF">2019-02-18T19:11:35Z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